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pezri\Desktop\"/>
    </mc:Choice>
  </mc:AlternateContent>
  <bookViews>
    <workbookView xWindow="13050" yWindow="0" windowWidth="15600" windowHeight="10995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O18" i="1" l="1"/>
  <c r="O19" i="1"/>
  <c r="O20" i="1"/>
  <c r="O21" i="1"/>
  <c r="O22" i="1"/>
  <c r="O23" i="1"/>
  <c r="O24" i="1"/>
  <c r="O26" i="1"/>
  <c r="O16" i="1"/>
  <c r="O17" i="1"/>
  <c r="O25" i="1"/>
  <c r="O27" i="1"/>
  <c r="N28" i="1" l="1"/>
  <c r="M28" i="1"/>
  <c r="L28" i="1"/>
  <c r="K28" i="1"/>
  <c r="O14" i="1"/>
  <c r="O15" i="1"/>
  <c r="O11" i="1" l="1"/>
  <c r="O12" i="1"/>
  <c r="O13" i="1"/>
  <c r="O7" i="1" l="1"/>
  <c r="O8" i="1"/>
  <c r="O9" i="1"/>
  <c r="O10" i="1"/>
  <c r="O28" i="1" l="1"/>
</calcChain>
</file>

<file path=xl/sharedStrings.xml><?xml version="1.0" encoding="utf-8"?>
<sst xmlns="http://schemas.openxmlformats.org/spreadsheetml/2006/main" count="171" uniqueCount="78">
  <si>
    <t>Fecha de inicio</t>
  </si>
  <si>
    <t>Fecha de fin</t>
  </si>
  <si>
    <t>Destino</t>
  </si>
  <si>
    <t>Transporte</t>
  </si>
  <si>
    <t>TOTAL</t>
  </si>
  <si>
    <t>Datos del viaje</t>
  </si>
  <si>
    <t>Puesto</t>
  </si>
  <si>
    <t>Nombre/Área</t>
  </si>
  <si>
    <t>Alojamiento</t>
  </si>
  <si>
    <t>Manutención</t>
  </si>
  <si>
    <t>Actividad</t>
  </si>
  <si>
    <t>Importes</t>
  </si>
  <si>
    <t>Titulares</t>
  </si>
  <si>
    <t>Apellido 1</t>
  </si>
  <si>
    <t>Apellido 2</t>
  </si>
  <si>
    <t>Nombre</t>
  </si>
  <si>
    <t>Unidad</t>
  </si>
  <si>
    <t>EMVS</t>
  </si>
  <si>
    <t>RODRIGUEZ</t>
  </si>
  <si>
    <t>Varios</t>
  </si>
  <si>
    <t>OLMO</t>
  </si>
  <si>
    <t>MARIA DOLORES</t>
  </si>
  <si>
    <t xml:space="preserve">DTRA </t>
  </si>
  <si>
    <t>ADMINISTRACION Y FINANZAS</t>
  </si>
  <si>
    <t>GRANADA</t>
  </si>
  <si>
    <t>JORNADAS SOBRE ECONOMIA, FISCALIDAD Y CONTABILIDAD DE LAS EMPRESA PUBLICAS</t>
  </si>
  <si>
    <t>LOPEZ</t>
  </si>
  <si>
    <t>FRADE</t>
  </si>
  <si>
    <t>MARIA GRACIA</t>
  </si>
  <si>
    <t>JEFA DPTO DE TESORERIA</t>
  </si>
  <si>
    <t>CARCELE</t>
  </si>
  <si>
    <t>SANCHEZ</t>
  </si>
  <si>
    <t>CARMEN</t>
  </si>
  <si>
    <t>JEFA DPTO DE CONTABILIDAD</t>
  </si>
  <si>
    <t>FERNANEZ-PEINADO</t>
  </si>
  <si>
    <t>FERNANDEZ</t>
  </si>
  <si>
    <t>ADOLFO</t>
  </si>
  <si>
    <t>JEFE DPTO GESTION DE COBROS</t>
  </si>
  <si>
    <t xml:space="preserve">GISBERT </t>
  </si>
  <si>
    <t>RUEDA</t>
  </si>
  <si>
    <t>JORGE</t>
  </si>
  <si>
    <t>TECNICO SUPERIOR</t>
  </si>
  <si>
    <t>D. REHABILITACION Y OBRAS /DPTO INNOVACION</t>
  </si>
  <si>
    <t>BARQUERO</t>
  </si>
  <si>
    <t>FRANCISCO</t>
  </si>
  <si>
    <t>CONSEJERO DELEGADO</t>
  </si>
  <si>
    <t>PASCUAL</t>
  </si>
  <si>
    <t>ARANTXA</t>
  </si>
  <si>
    <t>GERENTE</t>
  </si>
  <si>
    <t xml:space="preserve">BRUSELAS </t>
  </si>
  <si>
    <t>ASAMBLEA GRAL  BERTIM</t>
  </si>
  <si>
    <t>BILBAO</t>
  </si>
  <si>
    <t>JORNADAS AVS</t>
  </si>
  <si>
    <t>SANTANDER</t>
  </si>
  <si>
    <t xml:space="preserve">LOPEZ </t>
  </si>
  <si>
    <t>ROMERA</t>
  </si>
  <si>
    <t>DIEGO</t>
  </si>
  <si>
    <t>TITULADO SUPERIOR</t>
  </si>
  <si>
    <t>MILAN</t>
  </si>
  <si>
    <t>LANZAMIENTO PROYECTO EUROPEO SUN-HORIZON</t>
  </si>
  <si>
    <t>RUIZ</t>
  </si>
  <si>
    <t>CRISTINA</t>
  </si>
  <si>
    <t>RAFAEL</t>
  </si>
  <si>
    <t>ARQ. TECNICO</t>
  </si>
  <si>
    <t>PROYECTO BERTIM</t>
  </si>
  <si>
    <t>MARIA GRCIA</t>
  </si>
  <si>
    <t>JEFE DE DPTO</t>
  </si>
  <si>
    <t>SALAMANCA</t>
  </si>
  <si>
    <t>JORNADAS AVSA SOBRE ECONOMIA, CONTABILIDD Y FISCALIDAD DE LAS EMPRESAS</t>
  </si>
  <si>
    <t>FRNANDEZ</t>
  </si>
  <si>
    <t>PEINADO-FERNANDEZ</t>
  </si>
  <si>
    <t>MARTINEZ</t>
  </si>
  <si>
    <t>GONZALO</t>
  </si>
  <si>
    <t>DIRECTOR</t>
  </si>
  <si>
    <t>VALENCIA</t>
  </si>
  <si>
    <t>CURSO CONTRATOS DEL SECTOR PUBLICO</t>
  </si>
  <si>
    <t>ESTOCOLMO</t>
  </si>
  <si>
    <r>
      <t>Gastos de viajes 2018</t>
    </r>
    <r>
      <rPr>
        <sz val="12"/>
        <color theme="1"/>
        <rFont val="Lato"/>
        <family val="2"/>
      </rPr>
      <t xml:space="preserve"> (a 31/12/2018)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</si>
</sst>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3" x14ac:knownFonts="1">
    <font>
      <sz val="11"/>
      <color theme="1"/>
      <name val="Calibri"/>
      <family val="2"/>
      <scheme val="minor"/>
    </font>
    <font>
      <b/>
      <sz val="14"/>
      <color theme="1"/>
      <name val="Lato"/>
      <family val="2"/>
    </font>
    <font>
      <sz val="11"/>
      <color theme="1"/>
      <name val="Lato"/>
      <family val="2"/>
    </font>
    <font>
      <sz val="14"/>
      <color theme="1"/>
      <name val="Lato Black"/>
      <family val="2"/>
    </font>
    <font>
      <sz val="12"/>
      <color theme="1"/>
      <name val="Lato"/>
      <family val="2"/>
    </font>
    <font>
      <sz val="11"/>
      <color theme="1"/>
      <name val="Calibri"/>
      <family val="2"/>
      <scheme val="minor"/>
    </font>
    <font>
      <sz val="11"/>
      <color theme="0"/>
      <name val="Lato Black"/>
      <family val="2"/>
    </font>
    <font>
      <sz val="9"/>
      <color theme="1"/>
      <name val="Lato"/>
      <family val="2"/>
    </font>
    <font>
      <b/>
      <sz val="9"/>
      <color theme="1"/>
      <name val="Lato"/>
      <family val="2"/>
    </font>
    <font>
      <b/>
      <sz val="10"/>
      <color theme="1"/>
      <name val="Lato Black"/>
      <family val="2"/>
    </font>
    <font>
      <sz val="10"/>
      <color theme="1"/>
      <name val="Lato Black"/>
      <family val="2"/>
    </font>
    <font>
      <sz val="10"/>
      <color theme="1"/>
      <name val="Lato"/>
      <family val="2"/>
    </font>
    <font>
      <sz val="9"/>
      <color theme="1"/>
      <name val="Lato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6">
    <border>
      <left/>
      <right/>
      <top/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7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/>
    </xf>
    <xf numFmtId="0" fontId="9" fillId="0" borderId="0" xfId="0" applyFont="1" applyAlignment="1"/>
    <xf numFmtId="0" fontId="10" fillId="0" borderId="0" xfId="0" applyFont="1" applyAlignment="1"/>
    <xf numFmtId="44" fontId="7" fillId="0" borderId="0" xfId="1" applyFont="1" applyAlignment="1">
      <alignment vertical="center"/>
    </xf>
    <xf numFmtId="44" fontId="8" fillId="0" borderId="0" xfId="1" applyFont="1" applyAlignment="1">
      <alignment vertical="center"/>
    </xf>
    <xf numFmtId="0" fontId="10" fillId="0" borderId="3" xfId="0" applyFont="1" applyBorder="1" applyAlignment="1"/>
    <xf numFmtId="0" fontId="10" fillId="0" borderId="4" xfId="0" applyFont="1" applyBorder="1" applyAlignment="1"/>
    <xf numFmtId="0" fontId="10" fillId="0" borderId="5" xfId="0" applyFont="1" applyBorder="1" applyAlignment="1"/>
    <xf numFmtId="14" fontId="7" fillId="0" borderId="1" xfId="0" applyNumberFormat="1" applyFont="1" applyBorder="1" applyAlignment="1">
      <alignment vertical="center" wrapText="1"/>
    </xf>
    <xf numFmtId="14" fontId="7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44" fontId="11" fillId="0" borderId="0" xfId="0" applyNumberFormat="1" applyFont="1" applyAlignment="1">
      <alignment vertical="center"/>
    </xf>
    <xf numFmtId="0" fontId="12" fillId="0" borderId="0" xfId="0" applyNumberFormat="1" applyFont="1" applyAlignment="1">
      <alignment vertical="center" wrapText="1"/>
    </xf>
    <xf numFmtId="14" fontId="12" fillId="0" borderId="1" xfId="0" applyNumberFormat="1" applyFont="1" applyBorder="1" applyAlignment="1">
      <alignment vertical="center" wrapText="1"/>
    </xf>
    <xf numFmtId="14" fontId="12" fillId="0" borderId="0" xfId="0" applyNumberFormat="1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indent="5"/>
    </xf>
    <xf numFmtId="0" fontId="1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Lato"/>
        <scheme val="none"/>
      </font>
      <numFmt numFmtId="34" formatCode="_-* #,##0.00\ &quot;€&quot;_-;\-* #,##0.00\ &quot;€&quot;_-;_-* &quot;-&quot;??\ &quot;€&quot;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Lato"/>
        <scheme val="none"/>
      </font>
      <numFmt numFmtId="34" formatCode="_-* #,##0.00\ &quot;€&quot;_-;\-* #,##0.00\ &quot;€&quot;_-;_-* &quot;-&quot;??\ &quot;€&quot;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Lato"/>
        <scheme val="none"/>
      </font>
      <numFmt numFmtId="34" formatCode="_-* #,##0.00\ &quot;€&quot;_-;\-* #,##0.00\ &quot;€&quot;_-;_-* &quot;-&quot;??\ &quot;€&quot;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Lato"/>
        <scheme val="none"/>
      </font>
      <numFmt numFmtId="34" formatCode="_-* #,##0.00\ &quot;€&quot;_-;\-* #,##0.00\ &quot;€&quot;_-;_-* &quot;-&quot;??\ &quot;€&quot;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Lato"/>
        <scheme val="none"/>
      </font>
      <numFmt numFmtId="34" formatCode="_-* #,##0.00\ &quot;€&quot;_-;\-* #,##0.00\ &quot;€&quot;_-;_-* &quot;-&quot;??\ &quot;€&quot;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Lato"/>
        <scheme val="none"/>
      </font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z val="9"/>
        <name val="Lato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thick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Lato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Lato"/>
        <scheme val="none"/>
      </font>
      <numFmt numFmtId="19" formatCode="dd/mm/yyyy"/>
      <alignment horizontal="general" vertical="center" textRotation="0" wrapText="1" indent="0" justifyLastLine="0" shrinkToFit="0" readingOrder="0"/>
    </dxf>
    <dxf>
      <font>
        <sz val="9"/>
        <name val="Lato"/>
        <scheme val="none"/>
      </font>
      <numFmt numFmtId="19" formatCode="dd/mm/yyyy"/>
      <alignment horizontal="general" vertical="center" textRotation="0" wrapText="1" indent="0" justifyLastLine="0" shrinkToFit="0" readingOrder="0"/>
      <border diagonalUp="0" diagonalDown="0">
        <left style="thick">
          <color theme="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Lato"/>
        <scheme val="none"/>
      </font>
      <numFmt numFmtId="0" formatCode="General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Lato"/>
        <scheme val="none"/>
      </font>
      <numFmt numFmtId="0" formatCode="General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Lato"/>
        <scheme val="none"/>
      </font>
      <numFmt numFmtId="0" formatCode="General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Lato"/>
        <scheme val="none"/>
      </font>
      <numFmt numFmtId="0" formatCode="General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Lato"/>
        <scheme val="none"/>
      </font>
      <numFmt numFmtId="0" formatCode="General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Lato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Lato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Lato Black"/>
        <scheme val="none"/>
      </font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107158</xdr:rowOff>
    </xdr:from>
    <xdr:to>
      <xdr:col>1</xdr:col>
      <xdr:colOff>703466</xdr:colOff>
      <xdr:row>1</xdr:row>
      <xdr:rowOff>240935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107158"/>
          <a:ext cx="1617865" cy="32427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Tabla3" displayName="Tabla3" ref="A6:O28" totalsRowCount="1" headerRowDxfId="31" dataDxfId="30" totalsRowDxfId="29">
  <autoFilter ref="A6:O27"/>
  <tableColumns count="15">
    <tableColumn id="9" name="Nombre/Área" totalsRowLabel="TOTAL" totalsRowDxfId="14"/>
    <tableColumn id="13" name="Apellido 1" dataDxfId="28" totalsRowDxfId="13"/>
    <tableColumn id="12" name="Apellido 2" dataDxfId="27" totalsRowDxfId="12"/>
    <tableColumn id="18" name="Nombre" dataDxfId="26" totalsRowDxfId="11"/>
    <tableColumn id="8" name="Puesto" dataDxfId="25" totalsRowDxfId="10"/>
    <tableColumn id="20" name="Unidad" dataDxfId="24" totalsRowDxfId="9"/>
    <tableColumn id="6" name="Fecha de inicio" dataDxfId="23" totalsRowDxfId="8"/>
    <tableColumn id="1" name="Fecha de fin" dataDxfId="22" totalsRowDxfId="7"/>
    <tableColumn id="2" name="Destino" dataDxfId="21" totalsRowDxfId="6"/>
    <tableColumn id="3" name="Actividad" dataDxfId="20" totalsRowDxfId="5"/>
    <tableColumn id="7" name="Transporte" totalsRowFunction="sum" dataDxfId="19" totalsRowDxfId="4" dataCellStyle="Moneda"/>
    <tableColumn id="17" name="Alojamiento" totalsRowFunction="sum" dataDxfId="18" totalsRowDxfId="3" dataCellStyle="Moneda"/>
    <tableColumn id="16" name="Manutención" totalsRowFunction="sum" dataDxfId="17" totalsRowDxfId="2" dataCellStyle="Moneda"/>
    <tableColumn id="21" name="Varios" totalsRowFunction="sum" dataDxfId="16" totalsRowDxfId="1" dataCellStyle="Moneda"/>
    <tableColumn id="5" name="TOTAL" totalsRowFunction="sum" dataDxfId="15" totalsRowDxfId="0" dataCellStyle="Moneda">
      <calculatedColumnFormula>SUM(Tabla3[[#This Row],[Transporte]:[Varios]])</calculatedColumnFormula>
    </tableColumn>
  </tableColumns>
  <tableStyleInfo name="TableStyleLight1" showFirstColumn="0" showLastColumn="1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tabSelected="1" workbookViewId="0">
      <selection activeCell="E3" sqref="E3"/>
    </sheetView>
  </sheetViews>
  <sheetFormatPr baseColWidth="10" defaultRowHeight="14.25" x14ac:dyDescent="0.2"/>
  <cols>
    <col min="1" max="1" width="15.140625" style="1" bestFit="1" customWidth="1"/>
    <col min="2" max="3" width="12.28515625" style="1" bestFit="1" customWidth="1"/>
    <col min="4" max="4" width="11.140625" style="1" bestFit="1" customWidth="1"/>
    <col min="5" max="5" width="20.7109375" style="1" bestFit="1" customWidth="1"/>
    <col min="6" max="6" width="18.85546875" style="1" bestFit="1" customWidth="1"/>
    <col min="7" max="7" width="16.140625" style="1" bestFit="1" customWidth="1"/>
    <col min="8" max="8" width="13.7109375" style="1" bestFit="1" customWidth="1"/>
    <col min="9" max="9" width="11.7109375" style="1" bestFit="1" customWidth="1"/>
    <col min="10" max="10" width="39.5703125" style="1" bestFit="1" customWidth="1"/>
    <col min="11" max="11" width="12.85546875" style="1" bestFit="1" customWidth="1"/>
    <col min="12" max="12" width="14.140625" style="1" bestFit="1" customWidth="1"/>
    <col min="13" max="13" width="14.85546875" style="1" bestFit="1" customWidth="1"/>
    <col min="14" max="14" width="10.140625" style="1" bestFit="1" customWidth="1"/>
    <col min="15" max="15" width="11.7109375" style="1" bestFit="1" customWidth="1"/>
    <col min="16" max="16384" width="11.42578125" style="1"/>
  </cols>
  <sheetData>
    <row r="1" spans="1:15" ht="15" customHeight="1" x14ac:dyDescent="0.2">
      <c r="A1" s="27"/>
      <c r="B1" s="27"/>
      <c r="C1" s="26" t="s">
        <v>77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4" customHeight="1" x14ac:dyDescent="0.2">
      <c r="A2" s="27"/>
      <c r="B2" s="27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5" spans="1:15" s="4" customFormat="1" ht="24.95" customHeight="1" thickBot="1" x14ac:dyDescent="0.3">
      <c r="A5" s="23" t="s">
        <v>12</v>
      </c>
      <c r="B5" s="24"/>
      <c r="C5" s="24"/>
      <c r="D5" s="24"/>
      <c r="E5" s="24"/>
      <c r="F5" s="25"/>
      <c r="G5" s="23" t="s">
        <v>5</v>
      </c>
      <c r="H5" s="24"/>
      <c r="I5" s="24"/>
      <c r="J5" s="24"/>
      <c r="K5" s="23" t="s">
        <v>11</v>
      </c>
      <c r="L5" s="24"/>
      <c r="M5" s="24"/>
      <c r="N5" s="24"/>
      <c r="O5" s="24"/>
    </row>
    <row r="6" spans="1:15" s="6" customFormat="1" ht="24.95" customHeight="1" thickTop="1" x14ac:dyDescent="0.2">
      <c r="A6" s="5" t="s">
        <v>7</v>
      </c>
      <c r="B6" s="6" t="s">
        <v>13</v>
      </c>
      <c r="C6" s="6" t="s">
        <v>14</v>
      </c>
      <c r="D6" s="6" t="s">
        <v>15</v>
      </c>
      <c r="E6" s="6" t="s">
        <v>6</v>
      </c>
      <c r="F6" s="6" t="s">
        <v>16</v>
      </c>
      <c r="G6" s="9" t="s">
        <v>0</v>
      </c>
      <c r="H6" s="10" t="s">
        <v>1</v>
      </c>
      <c r="I6" s="10" t="s">
        <v>2</v>
      </c>
      <c r="J6" s="11" t="s">
        <v>10</v>
      </c>
      <c r="K6" s="6" t="s">
        <v>3</v>
      </c>
      <c r="L6" s="6" t="s">
        <v>8</v>
      </c>
      <c r="M6" s="6" t="s">
        <v>9</v>
      </c>
      <c r="N6" s="6" t="s">
        <v>19</v>
      </c>
      <c r="O6" s="6" t="s">
        <v>4</v>
      </c>
    </row>
    <row r="7" spans="1:15" ht="36" x14ac:dyDescent="0.2">
      <c r="A7" s="3" t="s">
        <v>17</v>
      </c>
      <c r="B7" s="3" t="s">
        <v>18</v>
      </c>
      <c r="C7" s="3" t="s">
        <v>20</v>
      </c>
      <c r="D7" s="3" t="s">
        <v>21</v>
      </c>
      <c r="E7" s="3" t="s">
        <v>22</v>
      </c>
      <c r="F7" s="3" t="s">
        <v>23</v>
      </c>
      <c r="G7" s="12">
        <v>43145</v>
      </c>
      <c r="H7" s="13">
        <v>43146</v>
      </c>
      <c r="I7" s="14" t="s">
        <v>24</v>
      </c>
      <c r="J7" s="15" t="s">
        <v>25</v>
      </c>
      <c r="K7" s="7">
        <v>125.55</v>
      </c>
      <c r="L7" s="7">
        <v>70</v>
      </c>
      <c r="M7" s="7">
        <v>54.76</v>
      </c>
      <c r="N7" s="7">
        <v>6.52</v>
      </c>
      <c r="O7" s="8">
        <f>SUM(Tabla3[[#This Row],[Transporte]:[Varios]])</f>
        <v>256.83</v>
      </c>
    </row>
    <row r="8" spans="1:15" ht="36" x14ac:dyDescent="0.2">
      <c r="A8" s="3" t="s">
        <v>17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23</v>
      </c>
      <c r="G8" s="12">
        <v>43145</v>
      </c>
      <c r="H8" s="13">
        <v>43146</v>
      </c>
      <c r="I8" s="14" t="s">
        <v>24</v>
      </c>
      <c r="J8" s="15" t="s">
        <v>25</v>
      </c>
      <c r="K8" s="7">
        <v>125.55</v>
      </c>
      <c r="L8" s="7">
        <v>70</v>
      </c>
      <c r="M8" s="7">
        <v>54.76</v>
      </c>
      <c r="N8" s="7">
        <v>6.52</v>
      </c>
      <c r="O8" s="8">
        <f>SUM(Tabla3[[#This Row],[Transporte]:[Varios]])</f>
        <v>256.83</v>
      </c>
    </row>
    <row r="9" spans="1:15" ht="36" x14ac:dyDescent="0.2">
      <c r="A9" s="3" t="s">
        <v>17</v>
      </c>
      <c r="B9" s="3" t="s">
        <v>30</v>
      </c>
      <c r="C9" s="3" t="s">
        <v>31</v>
      </c>
      <c r="D9" s="3" t="s">
        <v>32</v>
      </c>
      <c r="E9" s="3" t="s">
        <v>33</v>
      </c>
      <c r="F9" s="3" t="s">
        <v>23</v>
      </c>
      <c r="G9" s="12">
        <v>43145</v>
      </c>
      <c r="H9" s="13">
        <v>43146</v>
      </c>
      <c r="I9" s="14" t="s">
        <v>24</v>
      </c>
      <c r="J9" s="15" t="s">
        <v>25</v>
      </c>
      <c r="K9" s="7">
        <v>125.55</v>
      </c>
      <c r="L9" s="7">
        <v>70</v>
      </c>
      <c r="M9" s="7">
        <v>54.76</v>
      </c>
      <c r="N9" s="7">
        <v>6.52</v>
      </c>
      <c r="O9" s="8">
        <f>SUM(Tabla3[[#This Row],[Transporte]:[Varios]])</f>
        <v>256.83</v>
      </c>
    </row>
    <row r="10" spans="1:15" ht="36" x14ac:dyDescent="0.2">
      <c r="A10" s="3" t="s">
        <v>17</v>
      </c>
      <c r="B10" s="3" t="s">
        <v>34</v>
      </c>
      <c r="C10" s="3" t="s">
        <v>35</v>
      </c>
      <c r="D10" s="3" t="s">
        <v>36</v>
      </c>
      <c r="E10" s="3" t="s">
        <v>37</v>
      </c>
      <c r="F10" s="3" t="s">
        <v>23</v>
      </c>
      <c r="G10" s="12">
        <v>43145</v>
      </c>
      <c r="H10" s="13">
        <v>43146</v>
      </c>
      <c r="I10" s="14" t="s">
        <v>24</v>
      </c>
      <c r="J10" s="15" t="s">
        <v>25</v>
      </c>
      <c r="K10" s="7">
        <v>125.55</v>
      </c>
      <c r="L10" s="7">
        <v>70</v>
      </c>
      <c r="M10" s="7">
        <v>54.76</v>
      </c>
      <c r="N10" s="7">
        <v>6.52</v>
      </c>
      <c r="O10" s="8">
        <f>SUM(Tabla3[[#This Row],[Transporte]:[Varios]])</f>
        <v>256.83</v>
      </c>
    </row>
    <row r="11" spans="1:15" ht="36" customHeight="1" x14ac:dyDescent="0.2">
      <c r="A11" s="3" t="s">
        <v>17</v>
      </c>
      <c r="B11" s="18" t="s">
        <v>38</v>
      </c>
      <c r="C11" s="18" t="s">
        <v>39</v>
      </c>
      <c r="D11" s="18" t="s">
        <v>40</v>
      </c>
      <c r="E11" s="18" t="s">
        <v>41</v>
      </c>
      <c r="F11" s="18" t="s">
        <v>42</v>
      </c>
      <c r="G11" s="19">
        <v>43179</v>
      </c>
      <c r="H11" s="20">
        <v>43181</v>
      </c>
      <c r="I11" s="21" t="s">
        <v>49</v>
      </c>
      <c r="J11" s="22" t="s">
        <v>50</v>
      </c>
      <c r="K11" s="7">
        <v>241.31</v>
      </c>
      <c r="L11" s="7">
        <v>200.7</v>
      </c>
      <c r="M11" s="7">
        <v>142.5</v>
      </c>
      <c r="N11" s="7">
        <v>110</v>
      </c>
      <c r="O11" s="8">
        <f>SUM(Tabla3[[#This Row],[Transporte]:[Varios]])</f>
        <v>694.51</v>
      </c>
    </row>
    <row r="12" spans="1:15" ht="36" customHeight="1" x14ac:dyDescent="0.2">
      <c r="A12" s="3" t="s">
        <v>17</v>
      </c>
      <c r="B12" s="18" t="s">
        <v>26</v>
      </c>
      <c r="C12" s="18" t="s">
        <v>43</v>
      </c>
      <c r="D12" s="18" t="s">
        <v>44</v>
      </c>
      <c r="E12" s="18" t="s">
        <v>45</v>
      </c>
      <c r="F12" s="18"/>
      <c r="G12" s="19">
        <v>43236</v>
      </c>
      <c r="H12" s="20">
        <v>43237</v>
      </c>
      <c r="I12" s="21" t="s">
        <v>51</v>
      </c>
      <c r="J12" s="22" t="s">
        <v>52</v>
      </c>
      <c r="K12" s="7">
        <v>383.26</v>
      </c>
      <c r="L12" s="7">
        <v>0</v>
      </c>
      <c r="M12" s="7">
        <v>0</v>
      </c>
      <c r="N12" s="7">
        <v>98.19</v>
      </c>
      <c r="O12" s="8">
        <f>SUM(Tabla3[[#This Row],[Transporte]:[Varios]])</f>
        <v>481.45</v>
      </c>
    </row>
    <row r="13" spans="1:15" ht="36" customHeight="1" x14ac:dyDescent="0.2">
      <c r="A13" s="3" t="s">
        <v>17</v>
      </c>
      <c r="B13" s="18" t="s">
        <v>46</v>
      </c>
      <c r="C13" s="18" t="s">
        <v>18</v>
      </c>
      <c r="D13" s="18" t="s">
        <v>47</v>
      </c>
      <c r="E13" s="18" t="s">
        <v>48</v>
      </c>
      <c r="F13" s="18"/>
      <c r="G13" s="19">
        <v>43236</v>
      </c>
      <c r="H13" s="20">
        <v>43237</v>
      </c>
      <c r="I13" s="21" t="s">
        <v>51</v>
      </c>
      <c r="J13" s="22" t="s">
        <v>52</v>
      </c>
      <c r="K13" s="7">
        <v>383.26</v>
      </c>
      <c r="L13" s="7">
        <v>0</v>
      </c>
      <c r="M13" s="7">
        <v>0</v>
      </c>
      <c r="N13" s="7">
        <v>98.19</v>
      </c>
      <c r="O13" s="8">
        <f>SUM(Tabla3[[#This Row],[Transporte]:[Varios]])</f>
        <v>481.45</v>
      </c>
    </row>
    <row r="14" spans="1:15" ht="36" customHeight="1" x14ac:dyDescent="0.2">
      <c r="A14" s="3" t="s">
        <v>17</v>
      </c>
      <c r="B14" s="18" t="s">
        <v>26</v>
      </c>
      <c r="C14" s="18" t="s">
        <v>43</v>
      </c>
      <c r="D14" s="18" t="s">
        <v>44</v>
      </c>
      <c r="E14" s="18" t="s">
        <v>45</v>
      </c>
      <c r="F14" s="18"/>
      <c r="G14" s="19">
        <v>43299</v>
      </c>
      <c r="H14" s="20">
        <v>43300</v>
      </c>
      <c r="I14" s="21" t="s">
        <v>53</v>
      </c>
      <c r="J14" s="22" t="s">
        <v>52</v>
      </c>
      <c r="K14" s="7">
        <v>225.37</v>
      </c>
      <c r="L14" s="7">
        <v>299.99</v>
      </c>
      <c r="M14" s="7">
        <v>22.96</v>
      </c>
      <c r="N14" s="7">
        <v>43.5</v>
      </c>
      <c r="O14" s="8">
        <f>SUM(Tabla3[[#This Row],[Transporte]:[Varios]])</f>
        <v>591.82000000000005</v>
      </c>
    </row>
    <row r="15" spans="1:15" ht="36" customHeight="1" x14ac:dyDescent="0.2">
      <c r="A15" s="3" t="s">
        <v>17</v>
      </c>
      <c r="B15" s="18" t="s">
        <v>46</v>
      </c>
      <c r="C15" s="18" t="s">
        <v>18</v>
      </c>
      <c r="D15" s="18" t="s">
        <v>47</v>
      </c>
      <c r="E15" s="18" t="s">
        <v>48</v>
      </c>
      <c r="F15" s="18"/>
      <c r="G15" s="19">
        <v>43299</v>
      </c>
      <c r="H15" s="20">
        <v>43300</v>
      </c>
      <c r="I15" s="21" t="s">
        <v>53</v>
      </c>
      <c r="J15" s="22" t="s">
        <v>52</v>
      </c>
      <c r="K15" s="7">
        <v>225.37</v>
      </c>
      <c r="L15" s="7">
        <v>299.99</v>
      </c>
      <c r="M15" s="7">
        <v>22.96</v>
      </c>
      <c r="N15" s="7">
        <v>43.5</v>
      </c>
      <c r="O15" s="8">
        <f>SUM(Tabla3[[#This Row],[Transporte]:[Varios]])</f>
        <v>591.82000000000005</v>
      </c>
    </row>
    <row r="16" spans="1:15" ht="36" customHeight="1" x14ac:dyDescent="0.2">
      <c r="A16" s="3" t="s">
        <v>17</v>
      </c>
      <c r="B16" s="3" t="s">
        <v>54</v>
      </c>
      <c r="C16" s="3" t="s">
        <v>43</v>
      </c>
      <c r="D16" s="3" t="s">
        <v>44</v>
      </c>
      <c r="E16" s="3" t="s">
        <v>45</v>
      </c>
      <c r="F16" s="3"/>
      <c r="G16" s="12">
        <v>43384</v>
      </c>
      <c r="H16" s="13">
        <v>43384</v>
      </c>
      <c r="I16" s="14" t="s">
        <v>51</v>
      </c>
      <c r="J16" s="15" t="s">
        <v>52</v>
      </c>
      <c r="K16" s="7">
        <v>130</v>
      </c>
      <c r="L16" s="7">
        <v>130</v>
      </c>
      <c r="M16" s="7">
        <v>25</v>
      </c>
      <c r="N16" s="7">
        <v>52.61</v>
      </c>
      <c r="O16" s="8">
        <f>SUM(Tabla3[[#This Row],[Transporte]:[Varios]])</f>
        <v>337.61</v>
      </c>
    </row>
    <row r="17" spans="1:15" ht="36" customHeight="1" x14ac:dyDescent="0.2">
      <c r="A17" s="3" t="s">
        <v>17</v>
      </c>
      <c r="B17" s="3" t="s">
        <v>46</v>
      </c>
      <c r="C17" s="3" t="s">
        <v>18</v>
      </c>
      <c r="D17" s="3" t="s">
        <v>47</v>
      </c>
      <c r="E17" s="3" t="s">
        <v>48</v>
      </c>
      <c r="F17" s="3"/>
      <c r="G17" s="12">
        <v>43384</v>
      </c>
      <c r="H17" s="13">
        <v>43384</v>
      </c>
      <c r="I17" s="14" t="s">
        <v>51</v>
      </c>
      <c r="J17" s="15" t="s">
        <v>52</v>
      </c>
      <c r="K17" s="7">
        <v>130</v>
      </c>
      <c r="L17" s="7">
        <v>130</v>
      </c>
      <c r="M17" s="7">
        <v>25</v>
      </c>
      <c r="N17" s="7">
        <v>52.61</v>
      </c>
      <c r="O17" s="8">
        <f>SUM(Tabla3[[#This Row],[Transporte]:[Varios]])</f>
        <v>337.61</v>
      </c>
    </row>
    <row r="18" spans="1:15" ht="36" customHeight="1" x14ac:dyDescent="0.2">
      <c r="A18" s="3" t="s">
        <v>17</v>
      </c>
      <c r="B18" s="3" t="s">
        <v>55</v>
      </c>
      <c r="C18" s="3" t="s">
        <v>46</v>
      </c>
      <c r="D18" s="3" t="s">
        <v>56</v>
      </c>
      <c r="E18" s="3" t="s">
        <v>57</v>
      </c>
      <c r="F18" s="3"/>
      <c r="G18" s="12">
        <v>43384</v>
      </c>
      <c r="H18" s="13">
        <v>43385</v>
      </c>
      <c r="I18" s="14" t="s">
        <v>58</v>
      </c>
      <c r="J18" s="15" t="s">
        <v>59</v>
      </c>
      <c r="K18" s="7">
        <v>205.72</v>
      </c>
      <c r="L18" s="7">
        <v>123</v>
      </c>
      <c r="M18" s="7">
        <v>64.400000000000006</v>
      </c>
      <c r="N18" s="7">
        <v>54.5</v>
      </c>
      <c r="O18" s="8">
        <f>SUM(Tabla3[[#This Row],[Transporte]:[Varios]])</f>
        <v>447.62</v>
      </c>
    </row>
    <row r="19" spans="1:15" ht="36" customHeight="1" x14ac:dyDescent="0.2">
      <c r="A19" s="3" t="s">
        <v>17</v>
      </c>
      <c r="B19" s="3" t="s">
        <v>60</v>
      </c>
      <c r="C19" s="3" t="s">
        <v>61</v>
      </c>
      <c r="D19" s="3" t="s">
        <v>62</v>
      </c>
      <c r="E19" s="3" t="s">
        <v>63</v>
      </c>
      <c r="F19" s="3"/>
      <c r="G19" s="12">
        <v>43384</v>
      </c>
      <c r="H19" s="13">
        <v>43385</v>
      </c>
      <c r="I19" s="14" t="s">
        <v>58</v>
      </c>
      <c r="J19" s="15" t="s">
        <v>59</v>
      </c>
      <c r="K19" s="7">
        <v>280.72000000000003</v>
      </c>
      <c r="L19" s="7">
        <v>148</v>
      </c>
      <c r="M19" s="7">
        <v>37</v>
      </c>
      <c r="N19" s="7">
        <v>68</v>
      </c>
      <c r="O19" s="8">
        <f>SUM(Tabla3[[#This Row],[Transporte]:[Varios]])</f>
        <v>533.72</v>
      </c>
    </row>
    <row r="20" spans="1:15" ht="36" customHeight="1" x14ac:dyDescent="0.2">
      <c r="A20" s="3" t="s">
        <v>17</v>
      </c>
      <c r="B20" s="3" t="s">
        <v>55</v>
      </c>
      <c r="C20" s="3" t="s">
        <v>46</v>
      </c>
      <c r="D20" s="3" t="s">
        <v>56</v>
      </c>
      <c r="E20" s="3" t="s">
        <v>57</v>
      </c>
      <c r="F20" s="3"/>
      <c r="G20" s="12">
        <v>43425</v>
      </c>
      <c r="H20" s="13">
        <v>43395</v>
      </c>
      <c r="I20" s="14" t="s">
        <v>51</v>
      </c>
      <c r="J20" s="15" t="s">
        <v>64</v>
      </c>
      <c r="K20" s="7">
        <v>205.28</v>
      </c>
      <c r="L20" s="7">
        <v>77.150000000000006</v>
      </c>
      <c r="M20" s="7">
        <v>45.95</v>
      </c>
      <c r="N20" s="7">
        <v>199.86</v>
      </c>
      <c r="O20" s="8">
        <f>SUM(Tabla3[[#This Row],[Transporte]:[Varios]])</f>
        <v>528.24</v>
      </c>
    </row>
    <row r="21" spans="1:15" ht="36" customHeight="1" x14ac:dyDescent="0.2">
      <c r="A21" s="3" t="s">
        <v>17</v>
      </c>
      <c r="B21" s="3" t="s">
        <v>54</v>
      </c>
      <c r="C21" s="3" t="s">
        <v>27</v>
      </c>
      <c r="D21" s="3" t="s">
        <v>65</v>
      </c>
      <c r="E21" s="3" t="s">
        <v>66</v>
      </c>
      <c r="F21" s="3"/>
      <c r="G21" s="12">
        <v>43426</v>
      </c>
      <c r="H21" s="13">
        <v>43427</v>
      </c>
      <c r="I21" s="14" t="s">
        <v>67</v>
      </c>
      <c r="J21" s="15" t="s">
        <v>68</v>
      </c>
      <c r="K21" s="7">
        <v>60.03</v>
      </c>
      <c r="L21" s="7">
        <v>50</v>
      </c>
      <c r="M21" s="7">
        <v>29.97</v>
      </c>
      <c r="N21" s="7">
        <v>16.3</v>
      </c>
      <c r="O21" s="8">
        <f>SUM(Tabla3[[#This Row],[Transporte]:[Varios]])</f>
        <v>156.30000000000001</v>
      </c>
    </row>
    <row r="22" spans="1:15" ht="36" customHeight="1" x14ac:dyDescent="0.2">
      <c r="A22" s="3" t="s">
        <v>17</v>
      </c>
      <c r="B22" s="3" t="s">
        <v>30</v>
      </c>
      <c r="C22" s="3"/>
      <c r="D22" s="3" t="s">
        <v>32</v>
      </c>
      <c r="E22" s="3" t="s">
        <v>66</v>
      </c>
      <c r="F22" s="3"/>
      <c r="G22" s="12">
        <v>43426</v>
      </c>
      <c r="H22" s="13">
        <v>43427</v>
      </c>
      <c r="I22" s="14" t="s">
        <v>67</v>
      </c>
      <c r="J22" s="15" t="s">
        <v>68</v>
      </c>
      <c r="K22" s="7">
        <v>60.03</v>
      </c>
      <c r="L22" s="7">
        <v>50</v>
      </c>
      <c r="M22" s="7">
        <v>29.97</v>
      </c>
      <c r="N22" s="7">
        <v>16.3</v>
      </c>
      <c r="O22" s="8">
        <f>SUM(Tabla3[[#This Row],[Transporte]:[Varios]])</f>
        <v>156.30000000000001</v>
      </c>
    </row>
    <row r="23" spans="1:15" ht="36" customHeight="1" x14ac:dyDescent="0.2">
      <c r="A23" s="3" t="s">
        <v>17</v>
      </c>
      <c r="B23" s="3" t="s">
        <v>69</v>
      </c>
      <c r="C23" s="3" t="s">
        <v>70</v>
      </c>
      <c r="D23" s="3" t="s">
        <v>36</v>
      </c>
      <c r="E23" s="3" t="s">
        <v>66</v>
      </c>
      <c r="F23" s="3"/>
      <c r="G23" s="12">
        <v>43426</v>
      </c>
      <c r="H23" s="13">
        <v>43427</v>
      </c>
      <c r="I23" s="14" t="s">
        <v>67</v>
      </c>
      <c r="J23" s="15" t="s">
        <v>68</v>
      </c>
      <c r="K23" s="7"/>
      <c r="L23" s="7">
        <v>50</v>
      </c>
      <c r="M23" s="7">
        <v>29.97</v>
      </c>
      <c r="N23" s="7">
        <v>16.3</v>
      </c>
      <c r="O23" s="8">
        <f>SUM(Tabla3[[#This Row],[Transporte]:[Varios]])</f>
        <v>96.27</v>
      </c>
    </row>
    <row r="24" spans="1:15" ht="36" customHeight="1" x14ac:dyDescent="0.2">
      <c r="A24" s="3" t="s">
        <v>17</v>
      </c>
      <c r="B24" s="3" t="s">
        <v>35</v>
      </c>
      <c r="C24" s="3" t="s">
        <v>71</v>
      </c>
      <c r="D24" s="3" t="s">
        <v>72</v>
      </c>
      <c r="E24" s="3" t="s">
        <v>73</v>
      </c>
      <c r="F24" s="3"/>
      <c r="G24" s="12">
        <v>43791</v>
      </c>
      <c r="H24" s="13">
        <v>43426</v>
      </c>
      <c r="I24" s="14" t="s">
        <v>74</v>
      </c>
      <c r="J24" s="15" t="s">
        <v>75</v>
      </c>
      <c r="K24" s="7">
        <v>117</v>
      </c>
      <c r="L24" s="7"/>
      <c r="M24" s="7">
        <v>13.05</v>
      </c>
      <c r="N24" s="7">
        <v>10.95</v>
      </c>
      <c r="O24" s="8">
        <f>SUM(Tabla3[[#This Row],[Transporte]:[Varios]])</f>
        <v>141</v>
      </c>
    </row>
    <row r="25" spans="1:15" ht="36" customHeight="1" x14ac:dyDescent="0.2">
      <c r="A25" s="3" t="s">
        <v>17</v>
      </c>
      <c r="B25" s="3" t="s">
        <v>55</v>
      </c>
      <c r="C25" s="3" t="s">
        <v>46</v>
      </c>
      <c r="D25" s="3" t="s">
        <v>56</v>
      </c>
      <c r="E25" s="3" t="s">
        <v>57</v>
      </c>
      <c r="F25" s="3"/>
      <c r="G25" s="12">
        <v>43432</v>
      </c>
      <c r="H25" s="13">
        <v>43433</v>
      </c>
      <c r="I25" s="14" t="s">
        <v>76</v>
      </c>
      <c r="J25" s="15" t="s">
        <v>64</v>
      </c>
      <c r="K25" s="7">
        <v>118.1</v>
      </c>
      <c r="L25" s="7">
        <v>292.45</v>
      </c>
      <c r="M25" s="7">
        <v>151.32</v>
      </c>
      <c r="N25" s="7">
        <v>35.22</v>
      </c>
      <c r="O25" s="8">
        <f>SUM(Tabla3[[#This Row],[Transporte]:[Varios]])</f>
        <v>597.08999999999992</v>
      </c>
    </row>
    <row r="26" spans="1:15" ht="36" customHeight="1" x14ac:dyDescent="0.2">
      <c r="A26" s="3" t="s">
        <v>17</v>
      </c>
      <c r="B26" s="3" t="s">
        <v>35</v>
      </c>
      <c r="C26" s="3" t="s">
        <v>71</v>
      </c>
      <c r="D26" s="3" t="s">
        <v>72</v>
      </c>
      <c r="E26" s="3" t="s">
        <v>73</v>
      </c>
      <c r="F26" s="3"/>
      <c r="G26" s="12">
        <v>43438</v>
      </c>
      <c r="H26" s="13">
        <v>43438</v>
      </c>
      <c r="I26" s="14" t="s">
        <v>74</v>
      </c>
      <c r="J26" s="15" t="s">
        <v>75</v>
      </c>
      <c r="K26" s="7">
        <v>57.05</v>
      </c>
      <c r="L26" s="7"/>
      <c r="M26" s="7">
        <v>7.4</v>
      </c>
      <c r="N26" s="7">
        <v>10.35</v>
      </c>
      <c r="O26" s="8">
        <f>SUM(Tabla3[[#This Row],[Transporte]:[Varios]])</f>
        <v>74.8</v>
      </c>
    </row>
    <row r="27" spans="1:15" ht="36" customHeight="1" x14ac:dyDescent="0.2">
      <c r="A27" s="3" t="s">
        <v>17</v>
      </c>
      <c r="B27" s="3" t="s">
        <v>35</v>
      </c>
      <c r="C27" s="3" t="s">
        <v>71</v>
      </c>
      <c r="D27" s="3" t="s">
        <v>72</v>
      </c>
      <c r="E27" s="3" t="s">
        <v>73</v>
      </c>
      <c r="F27" s="3"/>
      <c r="G27" s="12">
        <v>43445</v>
      </c>
      <c r="H27" s="13">
        <v>43445</v>
      </c>
      <c r="I27" s="14" t="s">
        <v>74</v>
      </c>
      <c r="J27" s="15" t="s">
        <v>75</v>
      </c>
      <c r="K27" s="7">
        <v>51.2</v>
      </c>
      <c r="L27" s="7"/>
      <c r="M27" s="7">
        <v>7.35</v>
      </c>
      <c r="N27" s="7">
        <v>9.35</v>
      </c>
      <c r="O27" s="8">
        <f>SUM(Tabla3[[#This Row],[Transporte]:[Varios]])</f>
        <v>67.900000000000006</v>
      </c>
    </row>
    <row r="28" spans="1:15" x14ac:dyDescent="0.2">
      <c r="A28" s="16" t="s">
        <v>4</v>
      </c>
      <c r="B28" s="2"/>
      <c r="C28" s="2"/>
      <c r="D28" s="2"/>
      <c r="E28" s="2"/>
      <c r="F28" s="2"/>
      <c r="G28" s="2"/>
      <c r="H28" s="2"/>
      <c r="I28" s="2"/>
      <c r="J28" s="2"/>
      <c r="K28" s="17">
        <f>SUBTOTAL(109,Tabla3[Transporte])</f>
        <v>3375.9000000000005</v>
      </c>
      <c r="L28" s="17">
        <f>SUBTOTAL(109,Tabla3[Alojamiento])</f>
        <v>2131.2800000000002</v>
      </c>
      <c r="M28" s="17">
        <f>SUBTOTAL(109,Tabla3[Manutención])</f>
        <v>873.83999999999992</v>
      </c>
      <c r="N28" s="17">
        <f>SUBTOTAL(109,Tabla3[Varios])</f>
        <v>961.81</v>
      </c>
      <c r="O28" s="17">
        <f>SUBTOTAL(109,Tabla3[TOTAL])</f>
        <v>7342.83</v>
      </c>
    </row>
    <row r="29" spans="1:15" x14ac:dyDescent="0.2">
      <c r="A29" s="2"/>
      <c r="B29" s="2"/>
      <c r="C29" s="2"/>
      <c r="D29" s="2"/>
      <c r="E29" s="2"/>
    </row>
    <row r="30" spans="1:15" x14ac:dyDescent="0.2">
      <c r="A30" s="2"/>
      <c r="B30" s="2"/>
      <c r="C30" s="2"/>
      <c r="D30" s="2"/>
      <c r="E30" s="2"/>
    </row>
  </sheetData>
  <mergeCells count="5">
    <mergeCell ref="A5:F5"/>
    <mergeCell ref="G5:J5"/>
    <mergeCell ref="K5:O5"/>
    <mergeCell ref="C1:O2"/>
    <mergeCell ref="A1:B2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2039BF1ACBB6242A05B31B4AC89E4F2" ma:contentTypeVersion="2" ma:contentTypeDescription="Crear nuevo documento." ma:contentTypeScope="" ma:versionID="2ac57bf128d97e3e13e46525a1e254a2">
  <xsd:schema xmlns:xsd="http://www.w3.org/2001/XMLSchema" xmlns:xs="http://www.w3.org/2001/XMLSchema" xmlns:p="http://schemas.microsoft.com/office/2006/metadata/properties" xmlns:ns1="e4b73361-b4d4-4302-9756-11c2890942ab" xmlns:ns2="http://schemas.microsoft.com/sharepoint/v3" targetNamespace="http://schemas.microsoft.com/office/2006/metadata/properties" ma:root="true" ma:fieldsID="273ea9e25f12efe34d3b73f8c338c818" ns1:_="" ns2:_="">
    <xsd:import namespace="e4b73361-b4d4-4302-9756-11c2890942ab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" minOccurs="0"/>
                <xsd:element ref="ns2:PublishingStartDate" minOccurs="0"/>
                <xsd:element ref="ns2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73361-b4d4-4302-9756-11c2890942ab" elementFormDefault="qualified">
    <xsd:import namespace="http://schemas.microsoft.com/office/2006/documentManagement/types"/>
    <xsd:import namespace="http://schemas.microsoft.com/office/infopath/2007/PartnerControls"/>
    <xsd:element name="Orden" ma:index="0" nillable="true" ma:displayName="Orden" ma:decimals="0" ma:internalName="Orden" ma:percentage="FALSE">
      <xsd:simpleType>
        <xsd:restriction base="dms:Number"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4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nido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Orden xmlns="e4b73361-b4d4-4302-9756-11c2890942a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6B774B-179C-4EF0-A806-512A56102366}"/>
</file>

<file path=customXml/itemProps2.xml><?xml version="1.0" encoding="utf-8"?>
<ds:datastoreItem xmlns:ds="http://schemas.openxmlformats.org/officeDocument/2006/customXml" ds:itemID="{A39689FD-2A80-4840-B811-C074D12CD326}"/>
</file>

<file path=customXml/itemProps3.xml><?xml version="1.0" encoding="utf-8"?>
<ds:datastoreItem xmlns:ds="http://schemas.openxmlformats.org/officeDocument/2006/customXml" ds:itemID="{39A29AF1-05A3-4AAF-A918-744A2A4AAFFB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Printed>2017-12-15T13:29:05Z</cp:lastPrinted>
  <dcterms:created xsi:type="dcterms:W3CDTF">2017-09-12T07:56:01Z</dcterms:created>
  <dcterms:modified xsi:type="dcterms:W3CDTF">2019-01-24T08:55:26Z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0x010100A2039BF1ACBB6242A05B31B4AC89E4F2</vt:lpwstr>
  </property>
  <property fmtid="{D5CDD505-2E9C-101B-9397-08002B2CF9AE}" pid="3" name="Order">
    <vt:r8>1000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ComplianceAssetId">
    <vt:lpwstr/>
  </property>
</Properties>
</file>