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/>
  </bookViews>
  <sheets>
    <sheet name="2014" sheetId="4" r:id="rId1"/>
  </sheets>
  <externalReferences>
    <externalReference r:id="rId2"/>
  </externalReferences>
  <calcPr calcId="145621" iterate="1" iterateCount="1" iterateDelta="1"/>
</workbook>
</file>

<file path=xl/calcChain.xml><?xml version="1.0" encoding="utf-8"?>
<calcChain xmlns="http://schemas.openxmlformats.org/spreadsheetml/2006/main">
  <c r="I26" i="4" l="1"/>
  <c r="H26" i="4"/>
  <c r="G26" i="4"/>
  <c r="F26" i="4"/>
  <c r="E26" i="4"/>
  <c r="D26" i="4"/>
  <c r="I25" i="4"/>
  <c r="H25" i="4"/>
  <c r="G25" i="4"/>
  <c r="F25" i="4"/>
  <c r="E25" i="4"/>
  <c r="D25" i="4"/>
  <c r="I23" i="4"/>
  <c r="I21" i="4" s="1"/>
  <c r="H21" i="4"/>
  <c r="G21" i="4"/>
  <c r="F21" i="4"/>
  <c r="E21" i="4"/>
  <c r="D21" i="4"/>
  <c r="I20" i="4"/>
  <c r="I18" i="4" s="1"/>
  <c r="I17" i="4" s="1"/>
  <c r="H18" i="4"/>
  <c r="G18" i="4"/>
  <c r="F18" i="4"/>
  <c r="E18" i="4"/>
  <c r="D18" i="4"/>
  <c r="H17" i="4"/>
  <c r="G17" i="4"/>
  <c r="F17" i="4"/>
  <c r="E17" i="4"/>
  <c r="D17" i="4"/>
  <c r="I13" i="4"/>
  <c r="H13" i="4"/>
  <c r="G13" i="4"/>
  <c r="F13" i="4"/>
  <c r="E13" i="4"/>
  <c r="D13" i="4"/>
  <c r="I11" i="4"/>
  <c r="I9" i="4" s="1"/>
  <c r="I7" i="4" s="1"/>
  <c r="H9" i="4"/>
  <c r="G9" i="4"/>
  <c r="F9" i="4"/>
  <c r="E9" i="4"/>
  <c r="D9" i="4"/>
  <c r="H7" i="4"/>
  <c r="G7" i="4"/>
  <c r="F7" i="4"/>
  <c r="E7" i="4"/>
  <c r="D7" i="4"/>
  <c r="B4" i="4"/>
  <c r="B3" i="4"/>
  <c r="B2" i="4"/>
</calcChain>
</file>

<file path=xl/sharedStrings.xml><?xml version="1.0" encoding="utf-8"?>
<sst xmlns="http://schemas.openxmlformats.org/spreadsheetml/2006/main" count="35" uniqueCount="27">
  <si>
    <t>Endeudamiento</t>
  </si>
  <si>
    <t>(Cantidades en miles de euros)</t>
  </si>
  <si>
    <t>Dato del plan de ajuste</t>
  </si>
  <si>
    <t>Deuda viva a 1/1/2014</t>
  </si>
  <si>
    <t>1 trimestre
(a 31/03/2014)</t>
  </si>
  <si>
    <t>2 trimestre
(a 30/06/2014)</t>
  </si>
  <si>
    <t>3 trimestre
(a 30/09/2014)</t>
  </si>
  <si>
    <t>4 trimestre
(a 31/12/2014)</t>
  </si>
  <si>
    <t>Proyección anual estimada a 31/12/2014</t>
  </si>
  <si>
    <t>Desviación de la estimación anual / plan de ajuste</t>
  </si>
  <si>
    <t>Deuda viva:</t>
  </si>
  <si>
    <t>A corto plazo (operaciones tesorería):</t>
  </si>
  <si>
    <t>A largo plazo:</t>
  </si>
  <si>
    <t>Operación endeudamiento
RDl 4/2012:</t>
  </si>
  <si>
    <t>Resto operaciones endeudamiento a largo plazo:</t>
  </si>
  <si>
    <t>Deuda viva según Balance (sin incluir RDl 4/2012)</t>
  </si>
  <si>
    <t>Ejecución trimestral realizada (acumulada)</t>
  </si>
  <si>
    <t>Dato del presupuesto año 2014</t>
  </si>
  <si>
    <t>1 trimestre</t>
  </si>
  <si>
    <t>2 trimestre</t>
  </si>
  <si>
    <t>3 trimestre</t>
  </si>
  <si>
    <t>4 trimestre</t>
  </si>
  <si>
    <t>Anualidades operaciones endeudamiento a largo plazo:</t>
  </si>
  <si>
    <t>Cuota total de amortización del principal:</t>
  </si>
  <si>
    <t>Cuota total de intereses:</t>
  </si>
  <si>
    <t>Cuota amortización principal según PAIF</t>
  </si>
  <si>
    <t>Cuota pago intereses según EFE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</si>
</sst>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1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4" xfId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4" fontId="1" fillId="0" borderId="4" xfId="1" applyNumberFormat="1" applyBorder="1" applyAlignment="1">
      <alignment vertical="center" wrapText="1"/>
    </xf>
    <xf numFmtId="4" fontId="3" fillId="0" borderId="4" xfId="1" applyNumberFormat="1" applyFont="1" applyBorder="1" applyAlignment="1">
      <alignment vertical="center" wrapText="1"/>
    </xf>
    <xf numFmtId="10" fontId="1" fillId="0" borderId="3" xfId="1" applyNumberForma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4" fontId="1" fillId="2" borderId="4" xfId="1" applyNumberFormat="1" applyFill="1" applyBorder="1" applyAlignment="1" applyProtection="1">
      <alignment vertical="center" wrapText="1"/>
      <protection locked="0"/>
    </xf>
    <xf numFmtId="4" fontId="3" fillId="0" borderId="0" xfId="1" applyNumberFormat="1" applyFont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10" fontId="1" fillId="0" borderId="4" xfId="1" applyNumberFormat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</cellXfs>
  <cellStyles count="2">
    <cellStyle name="Normal" xfId="0" builtinId="0"/>
    <cellStyle name="Normal_Modelo otra informació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EMVS/Informaci&#243;n%20trimestral%20Ayto/2014/cuarto%20trimestre/EMVS%20TRIMESTRAL%204T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ATIOS"/>
      <sheetName val="PRESUPUESTO"/>
      <sheetName val="Notas aclaratorias"/>
      <sheetName val="BAL"/>
      <sheetName val="PyG"/>
      <sheetName val="EFE"/>
      <sheetName val="PAIF"/>
      <sheetName val="VINCULADAS TRIM."/>
      <sheetName val="VINCULADAS CIERRE"/>
      <sheetName val="INDICADORES"/>
      <sheetName val="ACTIVOS"/>
      <sheetName val="DERIVADOS"/>
      <sheetName val="AVALES"/>
      <sheetName val="DEUDA COMERCIAL"/>
      <sheetName val="ENDEUDAMIENTO "/>
      <sheetName val="SUBVENCIONES OTROS"/>
    </sheetNames>
    <sheetDataSet>
      <sheetData sheetId="0"/>
      <sheetData sheetId="1"/>
      <sheetData sheetId="2"/>
      <sheetData sheetId="3"/>
      <sheetData sheetId="4">
        <row r="5">
          <cell r="D5" t="str">
            <v>SOCIEDAD: EMPRESA MUNICIPAL DE LA VIVIENDA Y SUELO DE MADRID S.A.</v>
          </cell>
        </row>
        <row r="43">
          <cell r="J43">
            <v>201739116.09999999</v>
          </cell>
          <cell r="L43">
            <v>188274564.09</v>
          </cell>
        </row>
        <row r="55">
          <cell r="J55">
            <v>90923967.140000001</v>
          </cell>
          <cell r="L55">
            <v>27351565.48</v>
          </cell>
        </row>
      </sheetData>
      <sheetData sheetId="5"/>
      <sheetData sheetId="6">
        <row r="34">
          <cell r="C34">
            <v>-10687890</v>
          </cell>
          <cell r="D34">
            <v>-9024194.9000000004</v>
          </cell>
        </row>
      </sheetData>
      <sheetData sheetId="7">
        <row r="40">
          <cell r="C40">
            <v>45031545</v>
          </cell>
          <cell r="D40">
            <v>35196392</v>
          </cell>
        </row>
      </sheetData>
      <sheetData sheetId="8"/>
      <sheetData sheetId="9"/>
      <sheetData sheetId="10"/>
      <sheetData sheetId="11"/>
      <sheetData sheetId="12">
        <row r="3">
          <cell r="A3" t="str">
            <v>Ejercicio 2014</v>
          </cell>
        </row>
        <row r="4">
          <cell r="A4" t="str">
            <v>4 trimestre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6"/>
  <sheetViews>
    <sheetView tabSelected="1" workbookViewId="0">
      <selection activeCell="M11" sqref="M11"/>
    </sheetView>
  </sheetViews>
  <sheetFormatPr baseColWidth="10" defaultRowHeight="12.75" x14ac:dyDescent="0.25"/>
  <cols>
    <col min="1" max="1" width="3.5703125" style="1" customWidth="1"/>
    <col min="2" max="2" width="23.42578125" style="1" customWidth="1"/>
    <col min="3" max="3" width="14.28515625" style="1" hidden="1" customWidth="1"/>
    <col min="4" max="9" width="14.28515625" style="1" customWidth="1"/>
    <col min="10" max="10" width="12.85546875" style="1" hidden="1" customWidth="1"/>
    <col min="11" max="256" width="11.42578125" style="1"/>
    <col min="257" max="257" width="3.5703125" style="1" customWidth="1"/>
    <col min="258" max="258" width="23.42578125" style="1" customWidth="1"/>
    <col min="259" max="259" width="0" style="1" hidden="1" customWidth="1"/>
    <col min="260" max="265" width="14.28515625" style="1" customWidth="1"/>
    <col min="266" max="266" width="0" style="1" hidden="1" customWidth="1"/>
    <col min="267" max="512" width="11.42578125" style="1"/>
    <col min="513" max="513" width="3.5703125" style="1" customWidth="1"/>
    <col min="514" max="514" width="23.42578125" style="1" customWidth="1"/>
    <col min="515" max="515" width="0" style="1" hidden="1" customWidth="1"/>
    <col min="516" max="521" width="14.28515625" style="1" customWidth="1"/>
    <col min="522" max="522" width="0" style="1" hidden="1" customWidth="1"/>
    <col min="523" max="768" width="11.42578125" style="1"/>
    <col min="769" max="769" width="3.5703125" style="1" customWidth="1"/>
    <col min="770" max="770" width="23.42578125" style="1" customWidth="1"/>
    <col min="771" max="771" width="0" style="1" hidden="1" customWidth="1"/>
    <col min="772" max="777" width="14.28515625" style="1" customWidth="1"/>
    <col min="778" max="778" width="0" style="1" hidden="1" customWidth="1"/>
    <col min="779" max="1024" width="11.42578125" style="1"/>
    <col min="1025" max="1025" width="3.5703125" style="1" customWidth="1"/>
    <col min="1026" max="1026" width="23.42578125" style="1" customWidth="1"/>
    <col min="1027" max="1027" width="0" style="1" hidden="1" customWidth="1"/>
    <col min="1028" max="1033" width="14.28515625" style="1" customWidth="1"/>
    <col min="1034" max="1034" width="0" style="1" hidden="1" customWidth="1"/>
    <col min="1035" max="1280" width="11.42578125" style="1"/>
    <col min="1281" max="1281" width="3.5703125" style="1" customWidth="1"/>
    <col min="1282" max="1282" width="23.42578125" style="1" customWidth="1"/>
    <col min="1283" max="1283" width="0" style="1" hidden="1" customWidth="1"/>
    <col min="1284" max="1289" width="14.28515625" style="1" customWidth="1"/>
    <col min="1290" max="1290" width="0" style="1" hidden="1" customWidth="1"/>
    <col min="1291" max="1536" width="11.42578125" style="1"/>
    <col min="1537" max="1537" width="3.5703125" style="1" customWidth="1"/>
    <col min="1538" max="1538" width="23.42578125" style="1" customWidth="1"/>
    <col min="1539" max="1539" width="0" style="1" hidden="1" customWidth="1"/>
    <col min="1540" max="1545" width="14.28515625" style="1" customWidth="1"/>
    <col min="1546" max="1546" width="0" style="1" hidden="1" customWidth="1"/>
    <col min="1547" max="1792" width="11.42578125" style="1"/>
    <col min="1793" max="1793" width="3.5703125" style="1" customWidth="1"/>
    <col min="1794" max="1794" width="23.42578125" style="1" customWidth="1"/>
    <col min="1795" max="1795" width="0" style="1" hidden="1" customWidth="1"/>
    <col min="1796" max="1801" width="14.28515625" style="1" customWidth="1"/>
    <col min="1802" max="1802" width="0" style="1" hidden="1" customWidth="1"/>
    <col min="1803" max="2048" width="11.42578125" style="1"/>
    <col min="2049" max="2049" width="3.5703125" style="1" customWidth="1"/>
    <col min="2050" max="2050" width="23.42578125" style="1" customWidth="1"/>
    <col min="2051" max="2051" width="0" style="1" hidden="1" customWidth="1"/>
    <col min="2052" max="2057" width="14.28515625" style="1" customWidth="1"/>
    <col min="2058" max="2058" width="0" style="1" hidden="1" customWidth="1"/>
    <col min="2059" max="2304" width="11.42578125" style="1"/>
    <col min="2305" max="2305" width="3.5703125" style="1" customWidth="1"/>
    <col min="2306" max="2306" width="23.42578125" style="1" customWidth="1"/>
    <col min="2307" max="2307" width="0" style="1" hidden="1" customWidth="1"/>
    <col min="2308" max="2313" width="14.28515625" style="1" customWidth="1"/>
    <col min="2314" max="2314" width="0" style="1" hidden="1" customWidth="1"/>
    <col min="2315" max="2560" width="11.42578125" style="1"/>
    <col min="2561" max="2561" width="3.5703125" style="1" customWidth="1"/>
    <col min="2562" max="2562" width="23.42578125" style="1" customWidth="1"/>
    <col min="2563" max="2563" width="0" style="1" hidden="1" customWidth="1"/>
    <col min="2564" max="2569" width="14.28515625" style="1" customWidth="1"/>
    <col min="2570" max="2570" width="0" style="1" hidden="1" customWidth="1"/>
    <col min="2571" max="2816" width="11.42578125" style="1"/>
    <col min="2817" max="2817" width="3.5703125" style="1" customWidth="1"/>
    <col min="2818" max="2818" width="23.42578125" style="1" customWidth="1"/>
    <col min="2819" max="2819" width="0" style="1" hidden="1" customWidth="1"/>
    <col min="2820" max="2825" width="14.28515625" style="1" customWidth="1"/>
    <col min="2826" max="2826" width="0" style="1" hidden="1" customWidth="1"/>
    <col min="2827" max="3072" width="11.42578125" style="1"/>
    <col min="3073" max="3073" width="3.5703125" style="1" customWidth="1"/>
    <col min="3074" max="3074" width="23.42578125" style="1" customWidth="1"/>
    <col min="3075" max="3075" width="0" style="1" hidden="1" customWidth="1"/>
    <col min="3076" max="3081" width="14.28515625" style="1" customWidth="1"/>
    <col min="3082" max="3082" width="0" style="1" hidden="1" customWidth="1"/>
    <col min="3083" max="3328" width="11.42578125" style="1"/>
    <col min="3329" max="3329" width="3.5703125" style="1" customWidth="1"/>
    <col min="3330" max="3330" width="23.42578125" style="1" customWidth="1"/>
    <col min="3331" max="3331" width="0" style="1" hidden="1" customWidth="1"/>
    <col min="3332" max="3337" width="14.28515625" style="1" customWidth="1"/>
    <col min="3338" max="3338" width="0" style="1" hidden="1" customWidth="1"/>
    <col min="3339" max="3584" width="11.42578125" style="1"/>
    <col min="3585" max="3585" width="3.5703125" style="1" customWidth="1"/>
    <col min="3586" max="3586" width="23.42578125" style="1" customWidth="1"/>
    <col min="3587" max="3587" width="0" style="1" hidden="1" customWidth="1"/>
    <col min="3588" max="3593" width="14.28515625" style="1" customWidth="1"/>
    <col min="3594" max="3594" width="0" style="1" hidden="1" customWidth="1"/>
    <col min="3595" max="3840" width="11.42578125" style="1"/>
    <col min="3841" max="3841" width="3.5703125" style="1" customWidth="1"/>
    <col min="3842" max="3842" width="23.42578125" style="1" customWidth="1"/>
    <col min="3843" max="3843" width="0" style="1" hidden="1" customWidth="1"/>
    <col min="3844" max="3849" width="14.28515625" style="1" customWidth="1"/>
    <col min="3850" max="3850" width="0" style="1" hidden="1" customWidth="1"/>
    <col min="3851" max="4096" width="11.42578125" style="1"/>
    <col min="4097" max="4097" width="3.5703125" style="1" customWidth="1"/>
    <col min="4098" max="4098" width="23.42578125" style="1" customWidth="1"/>
    <col min="4099" max="4099" width="0" style="1" hidden="1" customWidth="1"/>
    <col min="4100" max="4105" width="14.28515625" style="1" customWidth="1"/>
    <col min="4106" max="4106" width="0" style="1" hidden="1" customWidth="1"/>
    <col min="4107" max="4352" width="11.42578125" style="1"/>
    <col min="4353" max="4353" width="3.5703125" style="1" customWidth="1"/>
    <col min="4354" max="4354" width="23.42578125" style="1" customWidth="1"/>
    <col min="4355" max="4355" width="0" style="1" hidden="1" customWidth="1"/>
    <col min="4356" max="4361" width="14.28515625" style="1" customWidth="1"/>
    <col min="4362" max="4362" width="0" style="1" hidden="1" customWidth="1"/>
    <col min="4363" max="4608" width="11.42578125" style="1"/>
    <col min="4609" max="4609" width="3.5703125" style="1" customWidth="1"/>
    <col min="4610" max="4610" width="23.42578125" style="1" customWidth="1"/>
    <col min="4611" max="4611" width="0" style="1" hidden="1" customWidth="1"/>
    <col min="4612" max="4617" width="14.28515625" style="1" customWidth="1"/>
    <col min="4618" max="4618" width="0" style="1" hidden="1" customWidth="1"/>
    <col min="4619" max="4864" width="11.42578125" style="1"/>
    <col min="4865" max="4865" width="3.5703125" style="1" customWidth="1"/>
    <col min="4866" max="4866" width="23.42578125" style="1" customWidth="1"/>
    <col min="4867" max="4867" width="0" style="1" hidden="1" customWidth="1"/>
    <col min="4868" max="4873" width="14.28515625" style="1" customWidth="1"/>
    <col min="4874" max="4874" width="0" style="1" hidden="1" customWidth="1"/>
    <col min="4875" max="5120" width="11.42578125" style="1"/>
    <col min="5121" max="5121" width="3.5703125" style="1" customWidth="1"/>
    <col min="5122" max="5122" width="23.42578125" style="1" customWidth="1"/>
    <col min="5123" max="5123" width="0" style="1" hidden="1" customWidth="1"/>
    <col min="5124" max="5129" width="14.28515625" style="1" customWidth="1"/>
    <col min="5130" max="5130" width="0" style="1" hidden="1" customWidth="1"/>
    <col min="5131" max="5376" width="11.42578125" style="1"/>
    <col min="5377" max="5377" width="3.5703125" style="1" customWidth="1"/>
    <col min="5378" max="5378" width="23.42578125" style="1" customWidth="1"/>
    <col min="5379" max="5379" width="0" style="1" hidden="1" customWidth="1"/>
    <col min="5380" max="5385" width="14.28515625" style="1" customWidth="1"/>
    <col min="5386" max="5386" width="0" style="1" hidden="1" customWidth="1"/>
    <col min="5387" max="5632" width="11.42578125" style="1"/>
    <col min="5633" max="5633" width="3.5703125" style="1" customWidth="1"/>
    <col min="5634" max="5634" width="23.42578125" style="1" customWidth="1"/>
    <col min="5635" max="5635" width="0" style="1" hidden="1" customWidth="1"/>
    <col min="5636" max="5641" width="14.28515625" style="1" customWidth="1"/>
    <col min="5642" max="5642" width="0" style="1" hidden="1" customWidth="1"/>
    <col min="5643" max="5888" width="11.42578125" style="1"/>
    <col min="5889" max="5889" width="3.5703125" style="1" customWidth="1"/>
    <col min="5890" max="5890" width="23.42578125" style="1" customWidth="1"/>
    <col min="5891" max="5891" width="0" style="1" hidden="1" customWidth="1"/>
    <col min="5892" max="5897" width="14.28515625" style="1" customWidth="1"/>
    <col min="5898" max="5898" width="0" style="1" hidden="1" customWidth="1"/>
    <col min="5899" max="6144" width="11.42578125" style="1"/>
    <col min="6145" max="6145" width="3.5703125" style="1" customWidth="1"/>
    <col min="6146" max="6146" width="23.42578125" style="1" customWidth="1"/>
    <col min="6147" max="6147" width="0" style="1" hidden="1" customWidth="1"/>
    <col min="6148" max="6153" width="14.28515625" style="1" customWidth="1"/>
    <col min="6154" max="6154" width="0" style="1" hidden="1" customWidth="1"/>
    <col min="6155" max="6400" width="11.42578125" style="1"/>
    <col min="6401" max="6401" width="3.5703125" style="1" customWidth="1"/>
    <col min="6402" max="6402" width="23.42578125" style="1" customWidth="1"/>
    <col min="6403" max="6403" width="0" style="1" hidden="1" customWidth="1"/>
    <col min="6404" max="6409" width="14.28515625" style="1" customWidth="1"/>
    <col min="6410" max="6410" width="0" style="1" hidden="1" customWidth="1"/>
    <col min="6411" max="6656" width="11.42578125" style="1"/>
    <col min="6657" max="6657" width="3.5703125" style="1" customWidth="1"/>
    <col min="6658" max="6658" width="23.42578125" style="1" customWidth="1"/>
    <col min="6659" max="6659" width="0" style="1" hidden="1" customWidth="1"/>
    <col min="6660" max="6665" width="14.28515625" style="1" customWidth="1"/>
    <col min="6666" max="6666" width="0" style="1" hidden="1" customWidth="1"/>
    <col min="6667" max="6912" width="11.42578125" style="1"/>
    <col min="6913" max="6913" width="3.5703125" style="1" customWidth="1"/>
    <col min="6914" max="6914" width="23.42578125" style="1" customWidth="1"/>
    <col min="6915" max="6915" width="0" style="1" hidden="1" customWidth="1"/>
    <col min="6916" max="6921" width="14.28515625" style="1" customWidth="1"/>
    <col min="6922" max="6922" width="0" style="1" hidden="1" customWidth="1"/>
    <col min="6923" max="7168" width="11.42578125" style="1"/>
    <col min="7169" max="7169" width="3.5703125" style="1" customWidth="1"/>
    <col min="7170" max="7170" width="23.42578125" style="1" customWidth="1"/>
    <col min="7171" max="7171" width="0" style="1" hidden="1" customWidth="1"/>
    <col min="7172" max="7177" width="14.28515625" style="1" customWidth="1"/>
    <col min="7178" max="7178" width="0" style="1" hidden="1" customWidth="1"/>
    <col min="7179" max="7424" width="11.42578125" style="1"/>
    <col min="7425" max="7425" width="3.5703125" style="1" customWidth="1"/>
    <col min="7426" max="7426" width="23.42578125" style="1" customWidth="1"/>
    <col min="7427" max="7427" width="0" style="1" hidden="1" customWidth="1"/>
    <col min="7428" max="7433" width="14.28515625" style="1" customWidth="1"/>
    <col min="7434" max="7434" width="0" style="1" hidden="1" customWidth="1"/>
    <col min="7435" max="7680" width="11.42578125" style="1"/>
    <col min="7681" max="7681" width="3.5703125" style="1" customWidth="1"/>
    <col min="7682" max="7682" width="23.42578125" style="1" customWidth="1"/>
    <col min="7683" max="7683" width="0" style="1" hidden="1" customWidth="1"/>
    <col min="7684" max="7689" width="14.28515625" style="1" customWidth="1"/>
    <col min="7690" max="7690" width="0" style="1" hidden="1" customWidth="1"/>
    <col min="7691" max="7936" width="11.42578125" style="1"/>
    <col min="7937" max="7937" width="3.5703125" style="1" customWidth="1"/>
    <col min="7938" max="7938" width="23.42578125" style="1" customWidth="1"/>
    <col min="7939" max="7939" width="0" style="1" hidden="1" customWidth="1"/>
    <col min="7940" max="7945" width="14.28515625" style="1" customWidth="1"/>
    <col min="7946" max="7946" width="0" style="1" hidden="1" customWidth="1"/>
    <col min="7947" max="8192" width="11.42578125" style="1"/>
    <col min="8193" max="8193" width="3.5703125" style="1" customWidth="1"/>
    <col min="8194" max="8194" width="23.42578125" style="1" customWidth="1"/>
    <col min="8195" max="8195" width="0" style="1" hidden="1" customWidth="1"/>
    <col min="8196" max="8201" width="14.28515625" style="1" customWidth="1"/>
    <col min="8202" max="8202" width="0" style="1" hidden="1" customWidth="1"/>
    <col min="8203" max="8448" width="11.42578125" style="1"/>
    <col min="8449" max="8449" width="3.5703125" style="1" customWidth="1"/>
    <col min="8450" max="8450" width="23.42578125" style="1" customWidth="1"/>
    <col min="8451" max="8451" width="0" style="1" hidden="1" customWidth="1"/>
    <col min="8452" max="8457" width="14.28515625" style="1" customWidth="1"/>
    <col min="8458" max="8458" width="0" style="1" hidden="1" customWidth="1"/>
    <col min="8459" max="8704" width="11.42578125" style="1"/>
    <col min="8705" max="8705" width="3.5703125" style="1" customWidth="1"/>
    <col min="8706" max="8706" width="23.42578125" style="1" customWidth="1"/>
    <col min="8707" max="8707" width="0" style="1" hidden="1" customWidth="1"/>
    <col min="8708" max="8713" width="14.28515625" style="1" customWidth="1"/>
    <col min="8714" max="8714" width="0" style="1" hidden="1" customWidth="1"/>
    <col min="8715" max="8960" width="11.42578125" style="1"/>
    <col min="8961" max="8961" width="3.5703125" style="1" customWidth="1"/>
    <col min="8962" max="8962" width="23.42578125" style="1" customWidth="1"/>
    <col min="8963" max="8963" width="0" style="1" hidden="1" customWidth="1"/>
    <col min="8964" max="8969" width="14.28515625" style="1" customWidth="1"/>
    <col min="8970" max="8970" width="0" style="1" hidden="1" customWidth="1"/>
    <col min="8971" max="9216" width="11.42578125" style="1"/>
    <col min="9217" max="9217" width="3.5703125" style="1" customWidth="1"/>
    <col min="9218" max="9218" width="23.42578125" style="1" customWidth="1"/>
    <col min="9219" max="9219" width="0" style="1" hidden="1" customWidth="1"/>
    <col min="9220" max="9225" width="14.28515625" style="1" customWidth="1"/>
    <col min="9226" max="9226" width="0" style="1" hidden="1" customWidth="1"/>
    <col min="9227" max="9472" width="11.42578125" style="1"/>
    <col min="9473" max="9473" width="3.5703125" style="1" customWidth="1"/>
    <col min="9474" max="9474" width="23.42578125" style="1" customWidth="1"/>
    <col min="9475" max="9475" width="0" style="1" hidden="1" customWidth="1"/>
    <col min="9476" max="9481" width="14.28515625" style="1" customWidth="1"/>
    <col min="9482" max="9482" width="0" style="1" hidden="1" customWidth="1"/>
    <col min="9483" max="9728" width="11.42578125" style="1"/>
    <col min="9729" max="9729" width="3.5703125" style="1" customWidth="1"/>
    <col min="9730" max="9730" width="23.42578125" style="1" customWidth="1"/>
    <col min="9731" max="9731" width="0" style="1" hidden="1" customWidth="1"/>
    <col min="9732" max="9737" width="14.28515625" style="1" customWidth="1"/>
    <col min="9738" max="9738" width="0" style="1" hidden="1" customWidth="1"/>
    <col min="9739" max="9984" width="11.42578125" style="1"/>
    <col min="9985" max="9985" width="3.5703125" style="1" customWidth="1"/>
    <col min="9986" max="9986" width="23.42578125" style="1" customWidth="1"/>
    <col min="9987" max="9987" width="0" style="1" hidden="1" customWidth="1"/>
    <col min="9988" max="9993" width="14.28515625" style="1" customWidth="1"/>
    <col min="9994" max="9994" width="0" style="1" hidden="1" customWidth="1"/>
    <col min="9995" max="10240" width="11.42578125" style="1"/>
    <col min="10241" max="10241" width="3.5703125" style="1" customWidth="1"/>
    <col min="10242" max="10242" width="23.42578125" style="1" customWidth="1"/>
    <col min="10243" max="10243" width="0" style="1" hidden="1" customWidth="1"/>
    <col min="10244" max="10249" width="14.28515625" style="1" customWidth="1"/>
    <col min="10250" max="10250" width="0" style="1" hidden="1" customWidth="1"/>
    <col min="10251" max="10496" width="11.42578125" style="1"/>
    <col min="10497" max="10497" width="3.5703125" style="1" customWidth="1"/>
    <col min="10498" max="10498" width="23.42578125" style="1" customWidth="1"/>
    <col min="10499" max="10499" width="0" style="1" hidden="1" customWidth="1"/>
    <col min="10500" max="10505" width="14.28515625" style="1" customWidth="1"/>
    <col min="10506" max="10506" width="0" style="1" hidden="1" customWidth="1"/>
    <col min="10507" max="10752" width="11.42578125" style="1"/>
    <col min="10753" max="10753" width="3.5703125" style="1" customWidth="1"/>
    <col min="10754" max="10754" width="23.42578125" style="1" customWidth="1"/>
    <col min="10755" max="10755" width="0" style="1" hidden="1" customWidth="1"/>
    <col min="10756" max="10761" width="14.28515625" style="1" customWidth="1"/>
    <col min="10762" max="10762" width="0" style="1" hidden="1" customWidth="1"/>
    <col min="10763" max="11008" width="11.42578125" style="1"/>
    <col min="11009" max="11009" width="3.5703125" style="1" customWidth="1"/>
    <col min="11010" max="11010" width="23.42578125" style="1" customWidth="1"/>
    <col min="11011" max="11011" width="0" style="1" hidden="1" customWidth="1"/>
    <col min="11012" max="11017" width="14.28515625" style="1" customWidth="1"/>
    <col min="11018" max="11018" width="0" style="1" hidden="1" customWidth="1"/>
    <col min="11019" max="11264" width="11.42578125" style="1"/>
    <col min="11265" max="11265" width="3.5703125" style="1" customWidth="1"/>
    <col min="11266" max="11266" width="23.42578125" style="1" customWidth="1"/>
    <col min="11267" max="11267" width="0" style="1" hidden="1" customWidth="1"/>
    <col min="11268" max="11273" width="14.28515625" style="1" customWidth="1"/>
    <col min="11274" max="11274" width="0" style="1" hidden="1" customWidth="1"/>
    <col min="11275" max="11520" width="11.42578125" style="1"/>
    <col min="11521" max="11521" width="3.5703125" style="1" customWidth="1"/>
    <col min="11522" max="11522" width="23.42578125" style="1" customWidth="1"/>
    <col min="11523" max="11523" width="0" style="1" hidden="1" customWidth="1"/>
    <col min="11524" max="11529" width="14.28515625" style="1" customWidth="1"/>
    <col min="11530" max="11530" width="0" style="1" hidden="1" customWidth="1"/>
    <col min="11531" max="11776" width="11.42578125" style="1"/>
    <col min="11777" max="11777" width="3.5703125" style="1" customWidth="1"/>
    <col min="11778" max="11778" width="23.42578125" style="1" customWidth="1"/>
    <col min="11779" max="11779" width="0" style="1" hidden="1" customWidth="1"/>
    <col min="11780" max="11785" width="14.28515625" style="1" customWidth="1"/>
    <col min="11786" max="11786" width="0" style="1" hidden="1" customWidth="1"/>
    <col min="11787" max="12032" width="11.42578125" style="1"/>
    <col min="12033" max="12033" width="3.5703125" style="1" customWidth="1"/>
    <col min="12034" max="12034" width="23.42578125" style="1" customWidth="1"/>
    <col min="12035" max="12035" width="0" style="1" hidden="1" customWidth="1"/>
    <col min="12036" max="12041" width="14.28515625" style="1" customWidth="1"/>
    <col min="12042" max="12042" width="0" style="1" hidden="1" customWidth="1"/>
    <col min="12043" max="12288" width="11.42578125" style="1"/>
    <col min="12289" max="12289" width="3.5703125" style="1" customWidth="1"/>
    <col min="12290" max="12290" width="23.42578125" style="1" customWidth="1"/>
    <col min="12291" max="12291" width="0" style="1" hidden="1" customWidth="1"/>
    <col min="12292" max="12297" width="14.28515625" style="1" customWidth="1"/>
    <col min="12298" max="12298" width="0" style="1" hidden="1" customWidth="1"/>
    <col min="12299" max="12544" width="11.42578125" style="1"/>
    <col min="12545" max="12545" width="3.5703125" style="1" customWidth="1"/>
    <col min="12546" max="12546" width="23.42578125" style="1" customWidth="1"/>
    <col min="12547" max="12547" width="0" style="1" hidden="1" customWidth="1"/>
    <col min="12548" max="12553" width="14.28515625" style="1" customWidth="1"/>
    <col min="12554" max="12554" width="0" style="1" hidden="1" customWidth="1"/>
    <col min="12555" max="12800" width="11.42578125" style="1"/>
    <col min="12801" max="12801" width="3.5703125" style="1" customWidth="1"/>
    <col min="12802" max="12802" width="23.42578125" style="1" customWidth="1"/>
    <col min="12803" max="12803" width="0" style="1" hidden="1" customWidth="1"/>
    <col min="12804" max="12809" width="14.28515625" style="1" customWidth="1"/>
    <col min="12810" max="12810" width="0" style="1" hidden="1" customWidth="1"/>
    <col min="12811" max="13056" width="11.42578125" style="1"/>
    <col min="13057" max="13057" width="3.5703125" style="1" customWidth="1"/>
    <col min="13058" max="13058" width="23.42578125" style="1" customWidth="1"/>
    <col min="13059" max="13059" width="0" style="1" hidden="1" customWidth="1"/>
    <col min="13060" max="13065" width="14.28515625" style="1" customWidth="1"/>
    <col min="13066" max="13066" width="0" style="1" hidden="1" customWidth="1"/>
    <col min="13067" max="13312" width="11.42578125" style="1"/>
    <col min="13313" max="13313" width="3.5703125" style="1" customWidth="1"/>
    <col min="13314" max="13314" width="23.42578125" style="1" customWidth="1"/>
    <col min="13315" max="13315" width="0" style="1" hidden="1" customWidth="1"/>
    <col min="13316" max="13321" width="14.28515625" style="1" customWidth="1"/>
    <col min="13322" max="13322" width="0" style="1" hidden="1" customWidth="1"/>
    <col min="13323" max="13568" width="11.42578125" style="1"/>
    <col min="13569" max="13569" width="3.5703125" style="1" customWidth="1"/>
    <col min="13570" max="13570" width="23.42578125" style="1" customWidth="1"/>
    <col min="13571" max="13571" width="0" style="1" hidden="1" customWidth="1"/>
    <col min="13572" max="13577" width="14.28515625" style="1" customWidth="1"/>
    <col min="13578" max="13578" width="0" style="1" hidden="1" customWidth="1"/>
    <col min="13579" max="13824" width="11.42578125" style="1"/>
    <col min="13825" max="13825" width="3.5703125" style="1" customWidth="1"/>
    <col min="13826" max="13826" width="23.42578125" style="1" customWidth="1"/>
    <col min="13827" max="13827" width="0" style="1" hidden="1" customWidth="1"/>
    <col min="13828" max="13833" width="14.28515625" style="1" customWidth="1"/>
    <col min="13834" max="13834" width="0" style="1" hidden="1" customWidth="1"/>
    <col min="13835" max="14080" width="11.42578125" style="1"/>
    <col min="14081" max="14081" width="3.5703125" style="1" customWidth="1"/>
    <col min="14082" max="14082" width="23.42578125" style="1" customWidth="1"/>
    <col min="14083" max="14083" width="0" style="1" hidden="1" customWidth="1"/>
    <col min="14084" max="14089" width="14.28515625" style="1" customWidth="1"/>
    <col min="14090" max="14090" width="0" style="1" hidden="1" customWidth="1"/>
    <col min="14091" max="14336" width="11.42578125" style="1"/>
    <col min="14337" max="14337" width="3.5703125" style="1" customWidth="1"/>
    <col min="14338" max="14338" width="23.42578125" style="1" customWidth="1"/>
    <col min="14339" max="14339" width="0" style="1" hidden="1" customWidth="1"/>
    <col min="14340" max="14345" width="14.28515625" style="1" customWidth="1"/>
    <col min="14346" max="14346" width="0" style="1" hidden="1" customWidth="1"/>
    <col min="14347" max="14592" width="11.42578125" style="1"/>
    <col min="14593" max="14593" width="3.5703125" style="1" customWidth="1"/>
    <col min="14594" max="14594" width="23.42578125" style="1" customWidth="1"/>
    <col min="14595" max="14595" width="0" style="1" hidden="1" customWidth="1"/>
    <col min="14596" max="14601" width="14.28515625" style="1" customWidth="1"/>
    <col min="14602" max="14602" width="0" style="1" hidden="1" customWidth="1"/>
    <col min="14603" max="14848" width="11.42578125" style="1"/>
    <col min="14849" max="14849" width="3.5703125" style="1" customWidth="1"/>
    <col min="14850" max="14850" width="23.42578125" style="1" customWidth="1"/>
    <col min="14851" max="14851" width="0" style="1" hidden="1" customWidth="1"/>
    <col min="14852" max="14857" width="14.28515625" style="1" customWidth="1"/>
    <col min="14858" max="14858" width="0" style="1" hidden="1" customWidth="1"/>
    <col min="14859" max="15104" width="11.42578125" style="1"/>
    <col min="15105" max="15105" width="3.5703125" style="1" customWidth="1"/>
    <col min="15106" max="15106" width="23.42578125" style="1" customWidth="1"/>
    <col min="15107" max="15107" width="0" style="1" hidden="1" customWidth="1"/>
    <col min="15108" max="15113" width="14.28515625" style="1" customWidth="1"/>
    <col min="15114" max="15114" width="0" style="1" hidden="1" customWidth="1"/>
    <col min="15115" max="15360" width="11.42578125" style="1"/>
    <col min="15361" max="15361" width="3.5703125" style="1" customWidth="1"/>
    <col min="15362" max="15362" width="23.42578125" style="1" customWidth="1"/>
    <col min="15363" max="15363" width="0" style="1" hidden="1" customWidth="1"/>
    <col min="15364" max="15369" width="14.28515625" style="1" customWidth="1"/>
    <col min="15370" max="15370" width="0" style="1" hidden="1" customWidth="1"/>
    <col min="15371" max="15616" width="11.42578125" style="1"/>
    <col min="15617" max="15617" width="3.5703125" style="1" customWidth="1"/>
    <col min="15618" max="15618" width="23.42578125" style="1" customWidth="1"/>
    <col min="15619" max="15619" width="0" style="1" hidden="1" customWidth="1"/>
    <col min="15620" max="15625" width="14.28515625" style="1" customWidth="1"/>
    <col min="15626" max="15626" width="0" style="1" hidden="1" customWidth="1"/>
    <col min="15627" max="15872" width="11.42578125" style="1"/>
    <col min="15873" max="15873" width="3.5703125" style="1" customWidth="1"/>
    <col min="15874" max="15874" width="23.42578125" style="1" customWidth="1"/>
    <col min="15875" max="15875" width="0" style="1" hidden="1" customWidth="1"/>
    <col min="15876" max="15881" width="14.28515625" style="1" customWidth="1"/>
    <col min="15882" max="15882" width="0" style="1" hidden="1" customWidth="1"/>
    <col min="15883" max="16128" width="11.42578125" style="1"/>
    <col min="16129" max="16129" width="3.5703125" style="1" customWidth="1"/>
    <col min="16130" max="16130" width="23.42578125" style="1" customWidth="1"/>
    <col min="16131" max="16131" width="0" style="1" hidden="1" customWidth="1"/>
    <col min="16132" max="16137" width="14.28515625" style="1" customWidth="1"/>
    <col min="16138" max="16138" width="0" style="1" hidden="1" customWidth="1"/>
    <col min="16139" max="16384" width="11.42578125" style="1"/>
  </cols>
  <sheetData>
    <row r="1" spans="2:10" x14ac:dyDescent="0.25">
      <c r="B1" s="18" t="s">
        <v>0</v>
      </c>
      <c r="C1" s="18"/>
      <c r="D1" s="18"/>
      <c r="E1" s="18"/>
      <c r="F1" s="18"/>
      <c r="G1" s="18"/>
      <c r="H1" s="18"/>
      <c r="I1" s="18"/>
    </row>
    <row r="2" spans="2:10" x14ac:dyDescent="0.25">
      <c r="B2" s="19" t="str">
        <f>[1]DERIVADOS!A3</f>
        <v>Ejercicio 2014</v>
      </c>
      <c r="C2" s="19"/>
      <c r="D2" s="19"/>
      <c r="E2" s="19"/>
      <c r="F2" s="19"/>
      <c r="G2" s="19"/>
      <c r="H2" s="19"/>
      <c r="I2" s="19"/>
    </row>
    <row r="3" spans="2:10" x14ac:dyDescent="0.25">
      <c r="B3" s="20" t="str">
        <f>[1]DERIVADOS!A4</f>
        <v>4 trimestre</v>
      </c>
      <c r="C3" s="20"/>
      <c r="D3" s="20"/>
      <c r="E3" s="20"/>
      <c r="F3" s="20"/>
      <c r="G3" s="20"/>
      <c r="H3" s="20"/>
      <c r="I3" s="20"/>
    </row>
    <row r="4" spans="2:10" ht="51.75" thickBot="1" x14ac:dyDescent="0.3">
      <c r="B4" s="2" t="str">
        <f>[1]BAL!D5</f>
        <v>SOCIEDAD: EMPRESA MUNICIPAL DE LA VIVIENDA Y SUELO DE MADRID S.A.</v>
      </c>
    </row>
    <row r="5" spans="2:10" ht="14.25" thickTop="1" thickBot="1" x14ac:dyDescent="0.3">
      <c r="B5" s="3"/>
      <c r="C5" s="4"/>
      <c r="D5" s="4"/>
      <c r="E5" s="4"/>
      <c r="F5" s="4"/>
      <c r="G5" s="4"/>
      <c r="H5" s="4"/>
      <c r="I5" s="5"/>
      <c r="J5" s="5"/>
    </row>
    <row r="6" spans="2:10" ht="52.5" thickTop="1" thickBot="1" x14ac:dyDescent="0.3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17" t="s">
        <v>9</v>
      </c>
    </row>
    <row r="7" spans="2:10" ht="14.25" thickTop="1" thickBot="1" x14ac:dyDescent="0.3">
      <c r="B7" s="8" t="s">
        <v>10</v>
      </c>
      <c r="C7" s="9"/>
      <c r="D7" s="10">
        <f t="shared" ref="D7:I7" si="0">D8+D9</f>
        <v>294820.52</v>
      </c>
      <c r="E7" s="10">
        <f t="shared" si="0"/>
        <v>247540.62999999998</v>
      </c>
      <c r="F7" s="10">
        <f t="shared" si="0"/>
        <v>232335.52</v>
      </c>
      <c r="G7" s="10">
        <f t="shared" si="0"/>
        <v>228032.39</v>
      </c>
      <c r="H7" s="10">
        <f t="shared" si="0"/>
        <v>217812.01</v>
      </c>
      <c r="I7" s="10">
        <f t="shared" si="0"/>
        <v>217812.01</v>
      </c>
      <c r="J7" s="11"/>
    </row>
    <row r="8" spans="2:10" ht="27" thickTop="1" thickBot="1" x14ac:dyDescent="0.3">
      <c r="B8" s="12" t="s">
        <v>11</v>
      </c>
      <c r="C8" s="9"/>
      <c r="D8" s="13">
        <v>62746.06</v>
      </c>
      <c r="E8" s="13">
        <v>16965.05</v>
      </c>
      <c r="F8" s="13"/>
      <c r="G8" s="13"/>
      <c r="H8" s="13"/>
      <c r="I8" s="13"/>
      <c r="J8" s="11"/>
    </row>
    <row r="9" spans="2:10" ht="14.25" thickTop="1" thickBot="1" x14ac:dyDescent="0.3">
      <c r="B9" s="12" t="s">
        <v>12</v>
      </c>
      <c r="C9" s="9"/>
      <c r="D9" s="9">
        <f t="shared" ref="D9:I9" si="1">D10+D11</f>
        <v>232074.46</v>
      </c>
      <c r="E9" s="9">
        <f t="shared" si="1"/>
        <v>230575.58</v>
      </c>
      <c r="F9" s="9">
        <f t="shared" si="1"/>
        <v>232335.52</v>
      </c>
      <c r="G9" s="9">
        <f t="shared" si="1"/>
        <v>228032.39</v>
      </c>
      <c r="H9" s="9">
        <f t="shared" si="1"/>
        <v>217812.01</v>
      </c>
      <c r="I9" s="9">
        <f t="shared" si="1"/>
        <v>217812.01</v>
      </c>
      <c r="J9" s="11"/>
    </row>
    <row r="10" spans="2:10" ht="27" thickTop="1" thickBot="1" x14ac:dyDescent="0.3">
      <c r="B10" s="12" t="s">
        <v>13</v>
      </c>
      <c r="C10" s="9"/>
      <c r="D10" s="13"/>
      <c r="E10" s="13"/>
      <c r="F10" s="13"/>
      <c r="G10" s="13"/>
      <c r="H10" s="13"/>
      <c r="I10" s="13"/>
      <c r="J10" s="11"/>
    </row>
    <row r="11" spans="2:10" ht="39.75" thickTop="1" thickBot="1" x14ac:dyDescent="0.3">
      <c r="B11" s="12" t="s">
        <v>14</v>
      </c>
      <c r="C11" s="9"/>
      <c r="D11" s="13">
        <v>232074.46</v>
      </c>
      <c r="E11" s="13">
        <v>230575.58</v>
      </c>
      <c r="F11" s="13">
        <v>232335.52</v>
      </c>
      <c r="G11" s="13">
        <v>228032.39</v>
      </c>
      <c r="H11" s="13">
        <v>217812.01</v>
      </c>
      <c r="I11" s="13">
        <f>+H11</f>
        <v>217812.01</v>
      </c>
      <c r="J11" s="11"/>
    </row>
    <row r="12" spans="2:10" ht="13.5" thickTop="1" x14ac:dyDescent="0.25"/>
    <row r="13" spans="2:10" ht="38.25" hidden="1" x14ac:dyDescent="0.25">
      <c r="B13" s="2" t="s">
        <v>15</v>
      </c>
      <c r="C13" s="2"/>
      <c r="D13" s="14">
        <f>[1]BAL!J43+[1]BAL!J55</f>
        <v>292663083.24000001</v>
      </c>
      <c r="E13" s="14">
        <f>[1]BAL!$L$43+[1]BAL!$L$55</f>
        <v>215626129.56999999</v>
      </c>
      <c r="F13" s="14">
        <f>[1]BAL!$L$43+[1]BAL!$L$55</f>
        <v>215626129.56999999</v>
      </c>
      <c r="G13" s="14">
        <f>[1]BAL!$L$43+[1]BAL!$L$55</f>
        <v>215626129.56999999</v>
      </c>
      <c r="H13" s="14">
        <f>[1]BAL!$L$43+[1]BAL!$L$55</f>
        <v>215626129.56999999</v>
      </c>
      <c r="I13" s="14">
        <f>[1]BAL!M43+[1]BAL!M55</f>
        <v>0</v>
      </c>
    </row>
    <row r="14" spans="2:10" ht="13.5" thickBot="1" x14ac:dyDescent="0.3"/>
    <row r="15" spans="2:10" ht="14.25" thickTop="1" thickBot="1" x14ac:dyDescent="0.3">
      <c r="B15" s="3"/>
      <c r="C15" s="4"/>
      <c r="D15" s="4"/>
      <c r="E15" s="21" t="s">
        <v>16</v>
      </c>
      <c r="F15" s="22"/>
      <c r="G15" s="22"/>
      <c r="H15" s="23"/>
      <c r="I15" s="6"/>
      <c r="J15" s="4"/>
    </row>
    <row r="16" spans="2:10" ht="52.5" thickTop="1" thickBot="1" x14ac:dyDescent="0.3">
      <c r="B16" s="6" t="s">
        <v>1</v>
      </c>
      <c r="C16" s="6" t="s">
        <v>2</v>
      </c>
      <c r="D16" s="15" t="s">
        <v>17</v>
      </c>
      <c r="E16" s="6" t="s">
        <v>18</v>
      </c>
      <c r="F16" s="6" t="s">
        <v>19</v>
      </c>
      <c r="G16" s="6" t="s">
        <v>20</v>
      </c>
      <c r="H16" s="6" t="s">
        <v>21</v>
      </c>
      <c r="I16" s="7" t="s">
        <v>8</v>
      </c>
      <c r="J16" s="6" t="s">
        <v>9</v>
      </c>
    </row>
    <row r="17" spans="2:10" ht="52.5" thickTop="1" thickBot="1" x14ac:dyDescent="0.3">
      <c r="B17" s="8" t="s">
        <v>22</v>
      </c>
      <c r="C17" s="9"/>
      <c r="D17" s="10">
        <f t="shared" ref="D17:I17" si="2">D18+D21</f>
        <v>56491.58</v>
      </c>
      <c r="E17" s="10">
        <f t="shared" si="2"/>
        <v>8574.26</v>
      </c>
      <c r="F17" s="10">
        <f t="shared" si="2"/>
        <v>24186.230000000003</v>
      </c>
      <c r="G17" s="10">
        <f t="shared" si="2"/>
        <v>30701.4</v>
      </c>
      <c r="H17" s="10">
        <f t="shared" si="2"/>
        <v>42396.55</v>
      </c>
      <c r="I17" s="10">
        <f t="shared" si="2"/>
        <v>42396.55</v>
      </c>
      <c r="J17" s="16"/>
    </row>
    <row r="18" spans="2:10" ht="39.75" thickTop="1" thickBot="1" x14ac:dyDescent="0.3">
      <c r="B18" s="8" t="s">
        <v>23</v>
      </c>
      <c r="C18" s="9"/>
      <c r="D18" s="10">
        <f t="shared" ref="D18:I18" si="3">D19+D20</f>
        <v>47598</v>
      </c>
      <c r="E18" s="10">
        <f t="shared" si="3"/>
        <v>5910.16</v>
      </c>
      <c r="F18" s="10">
        <f t="shared" si="3"/>
        <v>19798.560000000001</v>
      </c>
      <c r="G18" s="10">
        <f t="shared" si="3"/>
        <v>24429.15</v>
      </c>
      <c r="H18" s="10">
        <f t="shared" si="3"/>
        <v>35196.39</v>
      </c>
      <c r="I18" s="10">
        <f t="shared" si="3"/>
        <v>35196.39</v>
      </c>
      <c r="J18" s="16"/>
    </row>
    <row r="19" spans="2:10" ht="27" thickTop="1" thickBot="1" x14ac:dyDescent="0.3">
      <c r="B19" s="12" t="s">
        <v>13</v>
      </c>
      <c r="C19" s="9"/>
      <c r="D19" s="13"/>
      <c r="E19" s="13"/>
      <c r="F19" s="13"/>
      <c r="G19" s="13"/>
      <c r="H19" s="13"/>
      <c r="I19" s="13"/>
      <c r="J19" s="16"/>
    </row>
    <row r="20" spans="2:10" ht="39.75" thickTop="1" thickBot="1" x14ac:dyDescent="0.3">
      <c r="B20" s="12" t="s">
        <v>14</v>
      </c>
      <c r="C20" s="9"/>
      <c r="D20" s="13">
        <v>47598</v>
      </c>
      <c r="E20" s="13">
        <v>5910.16</v>
      </c>
      <c r="F20" s="13">
        <v>19798.560000000001</v>
      </c>
      <c r="G20" s="13">
        <v>24429.15</v>
      </c>
      <c r="H20" s="13">
        <v>35196.39</v>
      </c>
      <c r="I20" s="13">
        <f>+H20</f>
        <v>35196.39</v>
      </c>
      <c r="J20" s="16"/>
    </row>
    <row r="21" spans="2:10" ht="14.25" thickTop="1" thickBot="1" x14ac:dyDescent="0.3">
      <c r="B21" s="8" t="s">
        <v>24</v>
      </c>
      <c r="C21" s="9"/>
      <c r="D21" s="10">
        <f t="shared" ref="D21:I21" si="4">D22+D23</f>
        <v>8893.58</v>
      </c>
      <c r="E21" s="10">
        <f t="shared" si="4"/>
        <v>2664.1</v>
      </c>
      <c r="F21" s="10">
        <f t="shared" si="4"/>
        <v>4387.67</v>
      </c>
      <c r="G21" s="10">
        <f t="shared" si="4"/>
        <v>6272.25</v>
      </c>
      <c r="H21" s="10">
        <f t="shared" si="4"/>
        <v>7200.16</v>
      </c>
      <c r="I21" s="10">
        <f t="shared" si="4"/>
        <v>7200.16</v>
      </c>
      <c r="J21" s="16"/>
    </row>
    <row r="22" spans="2:10" ht="27" thickTop="1" thickBot="1" x14ac:dyDescent="0.3">
      <c r="B22" s="12" t="s">
        <v>13</v>
      </c>
      <c r="C22" s="9"/>
      <c r="D22" s="13"/>
      <c r="E22" s="13"/>
      <c r="F22" s="13"/>
      <c r="G22" s="13"/>
      <c r="H22" s="13"/>
      <c r="I22" s="13"/>
      <c r="J22" s="16"/>
    </row>
    <row r="23" spans="2:10" ht="39.75" thickTop="1" thickBot="1" x14ac:dyDescent="0.3">
      <c r="B23" s="12" t="s">
        <v>14</v>
      </c>
      <c r="C23" s="9"/>
      <c r="D23" s="13">
        <v>8893.58</v>
      </c>
      <c r="E23" s="13">
        <v>2664.1</v>
      </c>
      <c r="F23" s="13">
        <v>4387.67</v>
      </c>
      <c r="G23" s="13">
        <v>6272.25</v>
      </c>
      <c r="H23" s="13">
        <v>7200.16</v>
      </c>
      <c r="I23" s="13">
        <f>+H23</f>
        <v>7200.16</v>
      </c>
      <c r="J23" s="16"/>
    </row>
    <row r="24" spans="2:10" ht="13.5" thickTop="1" x14ac:dyDescent="0.25"/>
    <row r="25" spans="2:10" ht="25.5" hidden="1" x14ac:dyDescent="0.25">
      <c r="B25" s="2" t="s">
        <v>25</v>
      </c>
      <c r="C25" s="2"/>
      <c r="D25" s="14">
        <f>[1]PAIF!C40/1000</f>
        <v>45031.544999999998</v>
      </c>
      <c r="E25" s="14">
        <f>[1]PAIF!$D$40/1000</f>
        <v>35196.392</v>
      </c>
      <c r="F25" s="14">
        <f>[1]PAIF!$D$40/1000</f>
        <v>35196.392</v>
      </c>
      <c r="G25" s="14">
        <f>[1]PAIF!$D$40/1000</f>
        <v>35196.392</v>
      </c>
      <c r="H25" s="14">
        <f>[1]PAIF!$D$40/1000</f>
        <v>35196.392</v>
      </c>
      <c r="I25" s="14">
        <f>[1]PAIF!E40/1000</f>
        <v>0</v>
      </c>
    </row>
    <row r="26" spans="2:10" ht="25.5" hidden="1" x14ac:dyDescent="0.25">
      <c r="B26" s="2" t="s">
        <v>26</v>
      </c>
      <c r="C26" s="2"/>
      <c r="D26" s="14">
        <f>-[1]EFE!C34/1000</f>
        <v>10687.89</v>
      </c>
      <c r="E26" s="14">
        <f>-[1]EFE!$D$34/1000</f>
        <v>9024.1949000000004</v>
      </c>
      <c r="F26" s="14">
        <f>-[1]EFE!$D$34/1000</f>
        <v>9024.1949000000004</v>
      </c>
      <c r="G26" s="14">
        <f>-[1]EFE!$D$34/1000</f>
        <v>9024.1949000000004</v>
      </c>
      <c r="H26" s="14">
        <f>-[1]EFE!$D$34/1000</f>
        <v>9024.1949000000004</v>
      </c>
      <c r="I26" s="14">
        <f>-[1]EFE!E34/1000</f>
        <v>0</v>
      </c>
    </row>
  </sheetData>
  <mergeCells count="4">
    <mergeCell ref="B1:I1"/>
    <mergeCell ref="B2:I2"/>
    <mergeCell ref="B3:I3"/>
    <mergeCell ref="E15:H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1</Orden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7D0225-3038-45BA-959B-FEA97A58CCA7}"/>
</file>

<file path=customXml/itemProps2.xml><?xml version="1.0" encoding="utf-8"?>
<ds:datastoreItem xmlns:ds="http://schemas.openxmlformats.org/officeDocument/2006/customXml" ds:itemID="{C45160A6-D889-4236-9C80-62E242163272}"/>
</file>

<file path=customXml/itemProps3.xml><?xml version="1.0" encoding="utf-8"?>
<ds:datastoreItem xmlns:ds="http://schemas.openxmlformats.org/officeDocument/2006/customXml" ds:itemID="{5BD83739-490D-4394-8960-48814DE4A11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2015-11-18T13:04:07Z</dcterms:created>
  <dcterms:modified xsi:type="dcterms:W3CDTF">2015-11-23T10:37:57Z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11300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