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300" tabRatio="895"/>
  </bookViews>
  <sheets>
    <sheet name="BAL" sheetId="6" r:id="rId1"/>
    <sheet name="PyG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  <definedName name="BDG_AYTO">#N/A</definedName>
    <definedName name="BDI_AYTO">#N/A</definedName>
    <definedName name="ccccc">'[3]BD PM'!$A$1:$Q$24</definedName>
    <definedName name="CRIT_100">#N/A</definedName>
    <definedName name="CRIT_10000">#N/A</definedName>
    <definedName name="CRIT_10001">#N/A</definedName>
    <definedName name="CRIT_101">#N/A</definedName>
    <definedName name="CRIT_10100">#N/A</definedName>
    <definedName name="CRIT_10101">#N/A</definedName>
    <definedName name="CRIT_102">#N/A</definedName>
    <definedName name="CRIT_10700">#N/A</definedName>
    <definedName name="CRIT_10701">#N/A</definedName>
    <definedName name="CRIT_110">#N/A</definedName>
    <definedName name="CRIT_11000">#N/A</definedName>
    <definedName name="CRIT_11001">#N/A</definedName>
    <definedName name="CRIT_11002">#N/A</definedName>
    <definedName name="CRIT_111">#N/A</definedName>
    <definedName name="CRIT_112">#N/A</definedName>
    <definedName name="CRIT_113">#N/A</definedName>
    <definedName name="CRIT_114">#N/A</definedName>
    <definedName name="CRIT_115">#N/A</definedName>
    <definedName name="CRIT_116">#N/A</definedName>
    <definedName name="CRIT_117">#N/A</definedName>
    <definedName name="crit_120">#N/A</definedName>
    <definedName name="CRIT_12000">#N/A</definedName>
    <definedName name="CRIT_12001">#N/A</definedName>
    <definedName name="CRIT_12002">#N/A</definedName>
    <definedName name="CRIT_12003">#N/A</definedName>
    <definedName name="CRIT_12004">#N/A</definedName>
    <definedName name="CRIT_12005">#N/A</definedName>
    <definedName name="CRIT_12006">#N/A</definedName>
    <definedName name="CRIT_12009">#N/A</definedName>
    <definedName name="CRIT_12100">#N/A</definedName>
    <definedName name="CRIT_12101">#N/A</definedName>
    <definedName name="CRIT_12103">#N/A</definedName>
    <definedName name="CRIT_122">#N/A</definedName>
    <definedName name="CRIT_12400">#N/A</definedName>
    <definedName name="CRIT_12401">#N/A</definedName>
    <definedName name="CRIT_12402">#N/A</definedName>
    <definedName name="CRIT_12403">#N/A</definedName>
    <definedName name="CRIT_12404">#N/A</definedName>
    <definedName name="CRIT_12405">#N/A</definedName>
    <definedName name="CRIT_12406">#N/A</definedName>
    <definedName name="CRIT_12409">#N/A</definedName>
    <definedName name="CRIT_127">#N/A</definedName>
    <definedName name="CRIT_130">#N/A</definedName>
    <definedName name="CRIT_13000">#N/A</definedName>
    <definedName name="CRIT_13001">#N/A</definedName>
    <definedName name="CRIT_13002">#N/A</definedName>
    <definedName name="crit_131">#N/A</definedName>
    <definedName name="CRIT_132">#N/A</definedName>
    <definedName name="CRIT_137">#N/A</definedName>
    <definedName name="CRIT_143">#N/A</definedName>
    <definedName name="CRIT_147">#N/A</definedName>
    <definedName name="CRIT_150">#N/A</definedName>
    <definedName name="CRIT_151">#N/A</definedName>
    <definedName name="CRIT_152">#N/A</definedName>
    <definedName name="CRIT_153">#N/A</definedName>
    <definedName name="CRIT_160">#N/A</definedName>
    <definedName name="CRIT_16000">#N/A</definedName>
    <definedName name="CRIT_16008">#N/A</definedName>
    <definedName name="CRIT_16009">#N/A</definedName>
    <definedName name="CRIT_161">#N/A</definedName>
    <definedName name="crit_16101">#N/A</definedName>
    <definedName name="CRIT_16103">#N/A</definedName>
    <definedName name="CRIT_16104">#N/A</definedName>
    <definedName name="crit_16105">#N/A</definedName>
    <definedName name="crit_16107">#N/A</definedName>
    <definedName name="CRIT_16200">#N/A</definedName>
    <definedName name="CRIT_16201">#N/A</definedName>
    <definedName name="CRIT_16202">#N/A</definedName>
    <definedName name="CRIT_16204">#N/A</definedName>
    <definedName name="CRIT_16205">#N/A</definedName>
    <definedName name="CRIT_16209">#N/A</definedName>
    <definedName name="CRIT_164">#N/A</definedName>
    <definedName name="CRIT_170">#N/A</definedName>
    <definedName name="CRIT_171">#N/A</definedName>
    <definedName name="CRIT_179">#N/A</definedName>
    <definedName name="CRIT_18">#N/A</definedName>
    <definedName name="CRIT_19">#N/A</definedName>
    <definedName name="crit_200">#N/A</definedName>
    <definedName name="CRIT_202">#N/A</definedName>
    <definedName name="CRIT_203">#N/A</definedName>
    <definedName name="CRIT_204">#N/A</definedName>
    <definedName name="CRIT_205">#N/A</definedName>
    <definedName name="CRIT_206">#N/A</definedName>
    <definedName name="CRIT_208">#N/A</definedName>
    <definedName name="CRIT_209">#N/A</definedName>
    <definedName name="CRIT_210">#N/A</definedName>
    <definedName name="CRIT_212">#N/A</definedName>
    <definedName name="CRIT_213">#N/A</definedName>
    <definedName name="CRIT_214">#N/A</definedName>
    <definedName name="CRIT_215">#N/A</definedName>
    <definedName name="CRIT_216">#N/A</definedName>
    <definedName name="CRIT_219">#N/A</definedName>
    <definedName name="CRIT_22000">#N/A</definedName>
    <definedName name="CRIT_22001">#N/A</definedName>
    <definedName name="CRIT_22002">#N/A</definedName>
    <definedName name="CRIT_22003">#N/A</definedName>
    <definedName name="CRIT_22004">#N/A</definedName>
    <definedName name="CRIT_22005">#N/A</definedName>
    <definedName name="CRIT_22006">#N/A</definedName>
    <definedName name="CRIT_22007">#N/A</definedName>
    <definedName name="CRIT_22008">#N/A</definedName>
    <definedName name="CRIT_22009">#N/A</definedName>
    <definedName name="CRIT_22100">#N/A</definedName>
    <definedName name="CRIT_22101">#N/A</definedName>
    <definedName name="CRIT_22102">#N/A</definedName>
    <definedName name="CRIT_22103">#N/A</definedName>
    <definedName name="CRIT_22104">#N/A</definedName>
    <definedName name="CRIT_22105">#N/A</definedName>
    <definedName name="crit_22106">#N/A</definedName>
    <definedName name="CRIT_22110">#N/A</definedName>
    <definedName name="CRIT_22111">#N/A</definedName>
    <definedName name="CRIT_22112">#N/A</definedName>
    <definedName name="CRIT_22113">#N/A</definedName>
    <definedName name="CRIT_22199">#N/A</definedName>
    <definedName name="CRIT_22200">#N/A</definedName>
    <definedName name="CRIT_22201">#N/A</definedName>
    <definedName name="CRIT_22202">#N/A</definedName>
    <definedName name="CRIT_22203">#N/A</definedName>
    <definedName name="CRIT_22299">#N/A</definedName>
    <definedName name="CRIT_223">#N/A</definedName>
    <definedName name="CRIT_224">#N/A</definedName>
    <definedName name="crit_225">#N/A</definedName>
    <definedName name="CRIT_22500">#N/A</definedName>
    <definedName name="CRIT_22501">#N/A</definedName>
    <definedName name="CRIT_22502">#N/A</definedName>
    <definedName name="CRIT_22601">#N/A</definedName>
    <definedName name="CRIT_22602">#N/A</definedName>
    <definedName name="CRIT_22603">#N/A</definedName>
    <definedName name="CRIT_22604">#N/A</definedName>
    <definedName name="CRIT_22606">#N/A</definedName>
    <definedName name="CRIT_22607">#N/A</definedName>
    <definedName name="CRIT_22609">#N/A</definedName>
    <definedName name="CRIT_22699">#N/A</definedName>
    <definedName name="CRIT_22700">#N/A</definedName>
    <definedName name="CRIT_22701">#N/A</definedName>
    <definedName name="CRIT_22702">#N/A</definedName>
    <definedName name="CRIT_22704">#N/A</definedName>
    <definedName name="CRIT_22705">#N/A</definedName>
    <definedName name="CRIT_22706">#N/A</definedName>
    <definedName name="CRIT_22708">#N/A</definedName>
    <definedName name="CRIT_22799">#N/A</definedName>
    <definedName name="CRIT_229">#N/A</definedName>
    <definedName name="crit_22a">#N/A</definedName>
    <definedName name="crit_22b">#N/A</definedName>
    <definedName name="crit_22F">#N/A</definedName>
    <definedName name="crit_23">#N/A</definedName>
    <definedName name="crit_230">#N/A</definedName>
    <definedName name="CRIT_23000">#N/A</definedName>
    <definedName name="CRIT_23010">#N/A</definedName>
    <definedName name="CRIT_23020">#N/A</definedName>
    <definedName name="crit_231">#N/A</definedName>
    <definedName name="CRIT_23100">#N/A</definedName>
    <definedName name="CRIT_23110">#N/A</definedName>
    <definedName name="CRIT_23120">#N/A</definedName>
    <definedName name="CRIT_233">#N/A</definedName>
    <definedName name="crit_23a">#N/A</definedName>
    <definedName name="CRIT_240">#N/A</definedName>
    <definedName name="CRIT_25">#N/A</definedName>
    <definedName name="crit_26">#N/A</definedName>
    <definedName name="CRIT_260">#N/A</definedName>
    <definedName name="CRIT_261">#N/A</definedName>
    <definedName name="crit_27">#N/A</definedName>
    <definedName name="CRIT_270">#N/A</definedName>
    <definedName name="CRIT_28">#N/A</definedName>
    <definedName name="crit_28_283">#N/A</definedName>
    <definedName name="crit_282">#N/A</definedName>
    <definedName name="crit_283">#N/A</definedName>
    <definedName name="crit_29">#N/A</definedName>
    <definedName name="CRIT_290">#N/A</definedName>
    <definedName name="CRIT_291">#N/A</definedName>
    <definedName name="CRIT_292">#N/A</definedName>
    <definedName name="CRIT_293">#N/A</definedName>
    <definedName name="CRIT_294">#N/A</definedName>
    <definedName name="CRIT_295">#N/A</definedName>
    <definedName name="CRIT_296">#N/A</definedName>
    <definedName name="CRIT_299">#N/A</definedName>
    <definedName name="CRIT_2CAP">#N/A</definedName>
    <definedName name="crit_2gr">#N/A</definedName>
    <definedName name="crit_3">#N/A</definedName>
    <definedName name="CRIT_3_5">#N/A</definedName>
    <definedName name="crit_30">#N/A</definedName>
    <definedName name="CRIT_300">#N/A</definedName>
    <definedName name="CRIT_301">#N/A</definedName>
    <definedName name="CRIT_302">#N/A</definedName>
    <definedName name="CRIT_303">#N/A</definedName>
    <definedName name="CRIT_304">#N/A</definedName>
    <definedName name="CRIT_309">#N/A</definedName>
    <definedName name="crit_31">#N/A</definedName>
    <definedName name="CRIT_31_283">#N/A</definedName>
    <definedName name="CRIT_310">#N/A</definedName>
    <definedName name="CRIT_311">#N/A</definedName>
    <definedName name="CRIT_312">#N/A</definedName>
    <definedName name="CRIT_313">#N/A</definedName>
    <definedName name="CRIT_319">#N/A</definedName>
    <definedName name="crit_31b">#N/A</definedName>
    <definedName name="crit_31e">#N/A</definedName>
    <definedName name="crit_31f">#N/A</definedName>
    <definedName name="crit_31g">#N/A</definedName>
    <definedName name="crit_31h">#N/A</definedName>
    <definedName name="crit_31i">#N/A</definedName>
    <definedName name="crit_31j">#N/A</definedName>
    <definedName name="crit_32">#N/A</definedName>
    <definedName name="CRIT_32_39906">#N/A</definedName>
    <definedName name="CRIT_320">#N/A</definedName>
    <definedName name="CRIT_321">#N/A</definedName>
    <definedName name="crit_321gr">#N/A</definedName>
    <definedName name="CRIT_322">#N/A</definedName>
    <definedName name="crit_322gr">#N/A</definedName>
    <definedName name="CRIT_323">#N/A</definedName>
    <definedName name="crit_323gr">#N/A</definedName>
    <definedName name="CRIT_324">#N/A</definedName>
    <definedName name="CRIT_325">#N/A</definedName>
    <definedName name="CRIT_326">#N/A</definedName>
    <definedName name="CRIT_329">#N/A</definedName>
    <definedName name="crit_32a">#N/A</definedName>
    <definedName name="crit_32b">#N/A</definedName>
    <definedName name="crit_32f">#N/A</definedName>
    <definedName name="crit_33">#N/A</definedName>
    <definedName name="CRIT_330">#N/A</definedName>
    <definedName name="CRIT_331">#N/A</definedName>
    <definedName name="CRIT_332">#N/A</definedName>
    <definedName name="CRIT_333">#N/A</definedName>
    <definedName name="CRIT_334">#N/A</definedName>
    <definedName name="CRIT_335">#N/A</definedName>
    <definedName name="CRIT_336">#N/A</definedName>
    <definedName name="CRIT_337">#N/A</definedName>
    <definedName name="CRIT_338">#N/A</definedName>
    <definedName name="CRIT_339">#N/A</definedName>
    <definedName name="crit_34">#N/A</definedName>
    <definedName name="CRIT_340">#N/A</definedName>
    <definedName name="CRIT_341">#N/A</definedName>
    <definedName name="CRIT_342">#N/A</definedName>
    <definedName name="CRIT_343">#N/A</definedName>
    <definedName name="CRIT_344">#N/A</definedName>
    <definedName name="CRIT_345">#N/A</definedName>
    <definedName name="CRIT_349">#N/A</definedName>
    <definedName name="crit_34b">#N/A</definedName>
    <definedName name="crit_34e">#N/A</definedName>
    <definedName name="crit_34f">#N/A</definedName>
    <definedName name="crit_34h">#N/A</definedName>
    <definedName name="crit_35">#N/A</definedName>
    <definedName name="CRIT_350">#N/A</definedName>
    <definedName name="CRIT_351">#N/A</definedName>
    <definedName name="crit_352">#N/A</definedName>
    <definedName name="crit_353">#N/A</definedName>
    <definedName name="crit_357">#N/A</definedName>
    <definedName name="crit_358">#N/A</definedName>
    <definedName name="crit_359">#N/A</definedName>
    <definedName name="CRIT_36">#N/A</definedName>
    <definedName name="crit_38">#N/A</definedName>
    <definedName name="CRIT_380">#N/A</definedName>
    <definedName name="CRIT_389">#N/A</definedName>
    <definedName name="crit_39">#N/A</definedName>
    <definedName name="CRIT_39100">#N/A</definedName>
    <definedName name="CRIT_39110">#N/A</definedName>
    <definedName name="CRIT_39120">#N/A</definedName>
    <definedName name="CRIT_39190">#N/A</definedName>
    <definedName name="crit_392">#N/A</definedName>
    <definedName name="CRIT_39200">#N/A</definedName>
    <definedName name="CRIT_39210">#N/A</definedName>
    <definedName name="CRIT_39211">#N/A</definedName>
    <definedName name="CRIT_393">#N/A</definedName>
    <definedName name="CRIT_394">#N/A</definedName>
    <definedName name="CRIT_395">#N/A</definedName>
    <definedName name="CRIT_39600">#N/A</definedName>
    <definedName name="CRIT_39610">#N/A</definedName>
    <definedName name="CRIT_39700">#N/A</definedName>
    <definedName name="CRIT_39710">#N/A</definedName>
    <definedName name="CRIT_398">#N/A</definedName>
    <definedName name="CRIT_399">#N/A</definedName>
    <definedName name="crit_39a">#N/A</definedName>
    <definedName name="crit_39c">#N/A</definedName>
    <definedName name="CRIT_3CAP">#N/A</definedName>
    <definedName name="crit_3gr">#N/A</definedName>
    <definedName name="CRIT_4">#N/A</definedName>
    <definedName name="CRIT_40">#N/A</definedName>
    <definedName name="crit_40t1">#N/A</definedName>
    <definedName name="crit_40t2">#N/A</definedName>
    <definedName name="CRIT_41">#N/A</definedName>
    <definedName name="crit_412gr">#N/A</definedName>
    <definedName name="crit_413gr">#N/A</definedName>
    <definedName name="crit_41f">#N/A</definedName>
    <definedName name="crit_41t1">#N/A</definedName>
    <definedName name="crit_41t2">#N/A</definedName>
    <definedName name="CRIT_42">#N/A</definedName>
    <definedName name="CRIT_420">#N/A</definedName>
    <definedName name="CRIT_42000">#N/A</definedName>
    <definedName name="CRIT_42001">#N/A</definedName>
    <definedName name="crit_4201">#N/A</definedName>
    <definedName name="CRIT_42010">#N/A</definedName>
    <definedName name="CRIT_42020">#N/A</definedName>
    <definedName name="CRIT_42090">#N/A</definedName>
    <definedName name="crit_421">#N/A</definedName>
    <definedName name="CRIT_42100">#N/A</definedName>
    <definedName name="crit_42101">#N/A</definedName>
    <definedName name="crit_42110">#N/A</definedName>
    <definedName name="CRIT_42190">#N/A</definedName>
    <definedName name="crit_421a">#N/A</definedName>
    <definedName name="CRIT_421aG">#N/A</definedName>
    <definedName name="crit_421b">#N/A</definedName>
    <definedName name="crit_421bG">#N/A</definedName>
    <definedName name="crit_421c">#N/A</definedName>
    <definedName name="CRIT_422">#N/A</definedName>
    <definedName name="crit_423">#N/A</definedName>
    <definedName name="CRIT_42300">#N/A</definedName>
    <definedName name="crit_42310">#N/A</definedName>
    <definedName name="crit_42320">#N/A</definedName>
    <definedName name="CRIT_42390">#N/A</definedName>
    <definedName name="crit_424">#N/A</definedName>
    <definedName name="crit_42400">#N/A</definedName>
    <definedName name="crit_42401">#N/A</definedName>
    <definedName name="crit_42402">#N/A</definedName>
    <definedName name="crit_42403">#N/A</definedName>
    <definedName name="crit_42agr">#N/A</definedName>
    <definedName name="crit_42bgr">#N/A</definedName>
    <definedName name="crit_42cgr">#N/A</definedName>
    <definedName name="crit_42dgr">#N/A</definedName>
    <definedName name="crit_42f">#N/A</definedName>
    <definedName name="CRIT_43">#N/A</definedName>
    <definedName name="crit_43f">#N/A</definedName>
    <definedName name="crit_43t1">#N/A</definedName>
    <definedName name="crit_43t2">#N/A</definedName>
    <definedName name="crit_44">#N/A</definedName>
    <definedName name="CRIT_440">#N/A</definedName>
    <definedName name="CRIT_441">#N/A</definedName>
    <definedName name="crit_441gr">#N/A</definedName>
    <definedName name="crit_442">#N/A</definedName>
    <definedName name="crit_442gr">#N/A</definedName>
    <definedName name="crit_443">#N/A</definedName>
    <definedName name="crit_443gr">#N/A</definedName>
    <definedName name="crit_449">#N/A</definedName>
    <definedName name="crit_44agr">#N/A</definedName>
    <definedName name="crit_44f">#N/A</definedName>
    <definedName name="crit_45">#N/A</definedName>
    <definedName name="CRIT_450">#N/A</definedName>
    <definedName name="CRIT_45000">#N/A</definedName>
    <definedName name="CRIT_45001">#N/A</definedName>
    <definedName name="CRIT_45002">#N/A</definedName>
    <definedName name="CRIT_45030">#N/A</definedName>
    <definedName name="CRIT_45050">#N/A</definedName>
    <definedName name="CRIT_45060">#N/A</definedName>
    <definedName name="CRIT_45080">#N/A</definedName>
    <definedName name="CRIT_451">#N/A</definedName>
    <definedName name="crit_451gr">#N/A</definedName>
    <definedName name="CRIT_452">#N/A</definedName>
    <definedName name="crit_452gr">#N/A</definedName>
    <definedName name="CRIT_453">#N/A</definedName>
    <definedName name="crit_45300">#N/A</definedName>
    <definedName name="crit_45310">#N/A</definedName>
    <definedName name="crit_45320">#N/A</definedName>
    <definedName name="crit_45390">#N/A</definedName>
    <definedName name="crit_453gr">#N/A</definedName>
    <definedName name="crit_454">#N/A</definedName>
    <definedName name="crit_45400">#N/A</definedName>
    <definedName name="crit_45401">#N/A</definedName>
    <definedName name="crit_45402">#N/A</definedName>
    <definedName name="crit_45403">#N/A</definedName>
    <definedName name="crit_455">#N/A</definedName>
    <definedName name="crit_45f">#N/A</definedName>
    <definedName name="crit_46">#N/A</definedName>
    <definedName name="CRIT_461">#N/A</definedName>
    <definedName name="CRIT_462">#N/A</definedName>
    <definedName name="CRIT_463">#N/A</definedName>
    <definedName name="CRIT_464">#N/A</definedName>
    <definedName name="CRIT_465">#N/A</definedName>
    <definedName name="CRIT_466">#N/A</definedName>
    <definedName name="CRIT_467">#N/A</definedName>
    <definedName name="crit_468">#N/A</definedName>
    <definedName name="crit_46f">#N/A</definedName>
    <definedName name="CRIT_47">#N/A</definedName>
    <definedName name="crit_470">#N/A</definedName>
    <definedName name="crit_471">#N/A</definedName>
    <definedName name="crit_472">#N/A</definedName>
    <definedName name="crit_473">#N/A</definedName>
    <definedName name="crit_479">#N/A</definedName>
    <definedName name="crit_47dg">#N/A</definedName>
    <definedName name="CRIT_48">#N/A</definedName>
    <definedName name="crit_49">#N/A</definedName>
    <definedName name="CRIT_490">#N/A</definedName>
    <definedName name="CRIT_491">#N/A</definedName>
    <definedName name="CRIT_492">#N/A</definedName>
    <definedName name="CRIT_493">#N/A</definedName>
    <definedName name="CRIT_494">#N/A</definedName>
    <definedName name="CRIT_495">#N/A</definedName>
    <definedName name="CRIT_496">#N/A</definedName>
    <definedName name="CRIT_497">#N/A</definedName>
    <definedName name="CRIT_499">#N/A</definedName>
    <definedName name="crit_49a">#N/A</definedName>
    <definedName name="crit_49b">#N/A</definedName>
    <definedName name="crit_49c">#N/A</definedName>
    <definedName name="crit_49g">#N/A</definedName>
    <definedName name="CRIT_4CAP">#N/A</definedName>
    <definedName name="crit_4gr">#N/A</definedName>
    <definedName name="crit_5">#N/A</definedName>
    <definedName name="crit_50">#N/A</definedName>
    <definedName name="CRIT_500">#N/A</definedName>
    <definedName name="CRIT_501">#N/A</definedName>
    <definedName name="CRIT_504">#N/A</definedName>
    <definedName name="CRIT_505">#N/A</definedName>
    <definedName name="CRIT_506">#N/A</definedName>
    <definedName name="CRIT_507">#N/A</definedName>
    <definedName name="crit_51">#N/A</definedName>
    <definedName name="CRIT_511">#N/A</definedName>
    <definedName name="crit_511gr">#N/A</definedName>
    <definedName name="crit_513gr">#N/A</definedName>
    <definedName name="CRIT_514">#N/A</definedName>
    <definedName name="CRIT_518">#N/A</definedName>
    <definedName name="crit_51f">#N/A</definedName>
    <definedName name="CRIT_52">#N/A</definedName>
    <definedName name="crit_52f">#N/A</definedName>
    <definedName name="crit_53">#N/A</definedName>
    <definedName name="CRIT_531">#N/A</definedName>
    <definedName name="crit_531gr">#N/A</definedName>
    <definedName name="crit_533gr">#N/A</definedName>
    <definedName name="CRIT_53400">#N/A</definedName>
    <definedName name="CRIT_53410">#N/A</definedName>
    <definedName name="CRIT_537">#N/A</definedName>
    <definedName name="crit_53f">#N/A</definedName>
    <definedName name="crit_54">#N/A</definedName>
    <definedName name="CRIT_541">#N/A</definedName>
    <definedName name="CRIT_542">#N/A</definedName>
    <definedName name="CRIT_544">#N/A</definedName>
    <definedName name="CRIT_549">#N/A</definedName>
    <definedName name="crit_54a">#N/A</definedName>
    <definedName name="crit_54b">#N/A</definedName>
    <definedName name="crit_54f">#N/A</definedName>
    <definedName name="crit_55">#N/A</definedName>
    <definedName name="CRIT_550">#N/A</definedName>
    <definedName name="CRIT_551">#N/A</definedName>
    <definedName name="CRIT_552">#N/A</definedName>
    <definedName name="CRIT_553">#N/A</definedName>
    <definedName name="CRIT_55400">#N/A</definedName>
    <definedName name="CRIT_55410">#N/A</definedName>
    <definedName name="CRIT_555">#N/A</definedName>
    <definedName name="CRIT_559">#N/A</definedName>
    <definedName name="crit_55F">#N/A</definedName>
    <definedName name="crit_57">#N/A</definedName>
    <definedName name="crit_59">#N/A</definedName>
    <definedName name="CRIT_591">#N/A</definedName>
    <definedName name="CRIT_592">#N/A</definedName>
    <definedName name="CRIT_599">#N/A</definedName>
    <definedName name="CRIT_5CAP">#N/A</definedName>
    <definedName name="crit_5gr">#N/A</definedName>
    <definedName name="crit_6">#N/A</definedName>
    <definedName name="crit_60">#N/A</definedName>
    <definedName name="CRIT_600">#N/A</definedName>
    <definedName name="CRIT_601">#N/A</definedName>
    <definedName name="CRIT_602">#N/A</definedName>
    <definedName name="CRIT_603">#N/A</definedName>
    <definedName name="CRIT_609">#N/A</definedName>
    <definedName name="crit_61">#N/A</definedName>
    <definedName name="CRIT_610">#N/A</definedName>
    <definedName name="CRIT_611">#N/A</definedName>
    <definedName name="CRIT_612">#N/A</definedName>
    <definedName name="CRIT_619">#N/A</definedName>
    <definedName name="crit_61c">#N/A</definedName>
    <definedName name="crit_61f">#N/A</definedName>
    <definedName name="crit_62">#N/A</definedName>
    <definedName name="crit_620">#N/A</definedName>
    <definedName name="crit_621">#N/A</definedName>
    <definedName name="crit_622">#N/A</definedName>
    <definedName name="crit_623">#N/A</definedName>
    <definedName name="crit_624">#N/A</definedName>
    <definedName name="crit_625">#N/A</definedName>
    <definedName name="crit_626">#N/A</definedName>
    <definedName name="crit_627">#N/A</definedName>
    <definedName name="crit_628">#N/A</definedName>
    <definedName name="crit_629">#N/A</definedName>
    <definedName name="crit_62f">#N/A</definedName>
    <definedName name="crit_63">#N/A</definedName>
    <definedName name="crit_630">#N/A</definedName>
    <definedName name="crit_631">#N/A</definedName>
    <definedName name="crit_632">#N/A</definedName>
    <definedName name="crit_633">#N/A</definedName>
    <definedName name="crit_634">#N/A</definedName>
    <definedName name="crit_635">#N/A</definedName>
    <definedName name="crit_636">#N/A</definedName>
    <definedName name="crit_637">#N/A</definedName>
    <definedName name="crit_639">#N/A</definedName>
    <definedName name="crit_63f">#N/A</definedName>
    <definedName name="crit_64">#N/A</definedName>
    <definedName name="crit_640">#N/A</definedName>
    <definedName name="crit_641">#N/A</definedName>
    <definedName name="crit_648">#N/A</definedName>
    <definedName name="crit_650">#N/A</definedName>
    <definedName name="crit_68">#N/A</definedName>
    <definedName name="CRIT_680">#N/A</definedName>
    <definedName name="crit_681">#N/A</definedName>
    <definedName name="crit_682">#N/A</definedName>
    <definedName name="crit_682a">#N/A</definedName>
    <definedName name="crit_689">#N/A</definedName>
    <definedName name="crit_69">#N/A</definedName>
    <definedName name="crit_690">#N/A</definedName>
    <definedName name="crit_692">#N/A</definedName>
    <definedName name="crit_6a">#N/A</definedName>
    <definedName name="crit_6b">#N/A</definedName>
    <definedName name="CRIT_6CAP">#N/A</definedName>
    <definedName name="crit_6gr">#N/A</definedName>
    <definedName name="crit_7">#N/A</definedName>
    <definedName name="CRIT_70">#N/A</definedName>
    <definedName name="crit_70t1">#N/A</definedName>
    <definedName name="crit_70t2">#N/A</definedName>
    <definedName name="CRIT_71">#N/A</definedName>
    <definedName name="crit_71f">#N/A</definedName>
    <definedName name="crit_71t1">#N/A</definedName>
    <definedName name="crit_71t2">#N/A</definedName>
    <definedName name="crit_720">#N/A</definedName>
    <definedName name="CRIT_721">#N/A</definedName>
    <definedName name="CRIT_72100">#N/A</definedName>
    <definedName name="crit_72109">#N/A</definedName>
    <definedName name="CRIT_72190">#N/A</definedName>
    <definedName name="crit_721a">#N/A</definedName>
    <definedName name="crit_721b">#N/A</definedName>
    <definedName name="crit_721bG">#N/A</definedName>
    <definedName name="CRIT_722">#N/A</definedName>
    <definedName name="crit_723">#N/A</definedName>
    <definedName name="CRIT_72300">#N/A</definedName>
    <definedName name="CRIT_72390">#N/A</definedName>
    <definedName name="crit_72f">#N/A</definedName>
    <definedName name="CRIT_73">#N/A</definedName>
    <definedName name="crit_73f">#N/A</definedName>
    <definedName name="crit_73t1">#N/A</definedName>
    <definedName name="crit_73t2">#N/A</definedName>
    <definedName name="crit_74">#N/A</definedName>
    <definedName name="CRIT_740">#N/A</definedName>
    <definedName name="CRIT_741">#N/A</definedName>
    <definedName name="crit_74f">#N/A</definedName>
    <definedName name="crit_75">#N/A</definedName>
    <definedName name="crit_750">#N/A</definedName>
    <definedName name="CRIT_75000">#N/A</definedName>
    <definedName name="CRIT_75002">#N/A</definedName>
    <definedName name="CRIT_75030">#N/A</definedName>
    <definedName name="CRIT_75050">#N/A</definedName>
    <definedName name="CRIT_75060">#N/A</definedName>
    <definedName name="CRIT_75080">#N/A</definedName>
    <definedName name="CRIT_751">#N/A</definedName>
    <definedName name="CRIT_752">#N/A</definedName>
    <definedName name="CRIT_753">#N/A</definedName>
    <definedName name="crit_75f">#N/A</definedName>
    <definedName name="crit_76">#N/A</definedName>
    <definedName name="CRIT_761">#N/A</definedName>
    <definedName name="CRIT_762">#N/A</definedName>
    <definedName name="CRIT_763">#N/A</definedName>
    <definedName name="CRIT_764">#N/A</definedName>
    <definedName name="CRIT_765">#N/A</definedName>
    <definedName name="CRIT_766">#N/A</definedName>
    <definedName name="CRIT_767">#N/A</definedName>
    <definedName name="CRIT_768">#N/A</definedName>
    <definedName name="CRIT_77">#N/A</definedName>
    <definedName name="CRIT_78">#N/A</definedName>
    <definedName name="crit_79">#N/A</definedName>
    <definedName name="CRIT_790">#N/A</definedName>
    <definedName name="CRIT_791">#N/A</definedName>
    <definedName name="CRIT_792">#N/A</definedName>
    <definedName name="CRIT_793">#N/A</definedName>
    <definedName name="CRIT_794">#N/A</definedName>
    <definedName name="CRIT_795">#N/A</definedName>
    <definedName name="CRIT_796">#N/A</definedName>
    <definedName name="CRIT_797">#N/A</definedName>
    <definedName name="CRIT_799">#N/A</definedName>
    <definedName name="crit_79a">#N/A</definedName>
    <definedName name="crit_79b">#N/A</definedName>
    <definedName name="crit_79c">#N/A</definedName>
    <definedName name="crit_79g">#N/A</definedName>
    <definedName name="CRIT_7CAP">#N/A</definedName>
    <definedName name="crit_7gr">#N/A</definedName>
    <definedName name="crit_8">#N/A</definedName>
    <definedName name="crit_80_81">#N/A</definedName>
    <definedName name="CRIT_80000">#N/A</definedName>
    <definedName name="CRIT_80010">#N/A</definedName>
    <definedName name="CRIT_80020">#N/A</definedName>
    <definedName name="CRIT_80100">#N/A</definedName>
    <definedName name="CRIT_80110">#N/A</definedName>
    <definedName name="CRIT_80120">#N/A</definedName>
    <definedName name="crit_80f">#N/A</definedName>
    <definedName name="CRIT_810">#N/A</definedName>
    <definedName name="CRIT_811">#N/A</definedName>
    <definedName name="crit_81f">#N/A</definedName>
    <definedName name="crit_82_83">#N/A</definedName>
    <definedName name="CRIT_82000">#N/A</definedName>
    <definedName name="CRIT_82010">#N/A</definedName>
    <definedName name="CRIT_82020">#N/A</definedName>
    <definedName name="CRIT_82100">#N/A</definedName>
    <definedName name="CRIT_82110">#N/A</definedName>
    <definedName name="CRIT_82120">#N/A</definedName>
    <definedName name="crit_82a">#N/A</definedName>
    <definedName name="crit_82b">#N/A</definedName>
    <definedName name="CRIT_830">#N/A</definedName>
    <definedName name="CRIT_831">#N/A</definedName>
    <definedName name="crit_83f">#N/A</definedName>
    <definedName name="crit_84">#N/A</definedName>
    <definedName name="crit_84_85">#N/A</definedName>
    <definedName name="CRIT_840">#N/A</definedName>
    <definedName name="CRIT_841">#N/A</definedName>
    <definedName name="CRIT_85">#N/A</definedName>
    <definedName name="crit_85_86">#N/A</definedName>
    <definedName name="crit_85000">#N/A</definedName>
    <definedName name="crit_859.03">#N/A</definedName>
    <definedName name="crit_85903">#N/A</definedName>
    <definedName name="CRIT_86">#N/A</definedName>
    <definedName name="crit_87">#N/A</definedName>
    <definedName name="CRIT_87000">#N/A</definedName>
    <definedName name="CRIT_87010">#N/A</definedName>
    <definedName name="CRIT_88">#N/A</definedName>
    <definedName name="crit_89">#N/A</definedName>
    <definedName name="CRIT_8CAP">#N/A</definedName>
    <definedName name="crit_9">#N/A</definedName>
    <definedName name="crit_90">#N/A</definedName>
    <definedName name="CRIT_900">#N/A</definedName>
    <definedName name="CRIT_901">#N/A</definedName>
    <definedName name="crit_90aG">#N/A</definedName>
    <definedName name="crit_91">#N/A</definedName>
    <definedName name="CRIT_910">#N/A</definedName>
    <definedName name="CRIT_911">#N/A</definedName>
    <definedName name="CRIT_912">#N/A</definedName>
    <definedName name="CRIT_913">#N/A</definedName>
    <definedName name="crit_914">#N/A</definedName>
    <definedName name="CRIT_915">#N/A</definedName>
    <definedName name="crit_916">#N/A</definedName>
    <definedName name="crit_917">#N/A</definedName>
    <definedName name="crit_919">#N/A</definedName>
    <definedName name="crit_91a">#N/A</definedName>
    <definedName name="crit_91b">#N/A</definedName>
    <definedName name="crit_91f">#N/A</definedName>
    <definedName name="crit_92">#N/A</definedName>
    <definedName name="CRIT_920">#N/A</definedName>
    <definedName name="CRIT_921">#N/A</definedName>
    <definedName name="crit_92f">#N/A</definedName>
    <definedName name="crit_93">#N/A</definedName>
    <definedName name="CRIT_930">#N/A</definedName>
    <definedName name="CRIT_931">#N/A</definedName>
    <definedName name="crit_93f">#N/A</definedName>
    <definedName name="crit_94">#N/A</definedName>
    <definedName name="CRIT_940">#N/A</definedName>
    <definedName name="CRIT_941">#N/A</definedName>
    <definedName name="crit_94f">#N/A</definedName>
    <definedName name="crit_95f">#N/A</definedName>
    <definedName name="CRIT_9CAP">#N/A</definedName>
    <definedName name="crit_9gr">#N/A</definedName>
    <definedName name="CRIT_AYT">[4]CRITING!$F$4:$F$5</definedName>
    <definedName name="CRIT_CMI">[4]CRITING!$F$10:$F$11</definedName>
    <definedName name="CRIT_EJ2001">#N/A</definedName>
    <definedName name="CRIT_EJ2002">#N/A</definedName>
    <definedName name="crit_ej94">#N/A</definedName>
    <definedName name="CRIT_EJN2001">#N/A</definedName>
    <definedName name="CRIT_EJN2002">#N/A</definedName>
    <definedName name="crit_ejn94">#N/A</definedName>
    <definedName name="CRIT_GMU">[4]CRITING!$F$7:$F$8</definedName>
    <definedName name="CRIT_IMD">[4]CRITING!$G$4:$G$5</definedName>
    <definedName name="CRIT_IMF">[4]CRITING!$H$4:$H$5</definedName>
    <definedName name="CRIT_PCF0">[4]CRITING!$K$16:$K$17</definedName>
    <definedName name="CRIT_PMT">[4]CRITING!$G$10:$G$11</definedName>
    <definedName name="CRIT_PMT1">[4]CRITING!$J$10:$J$11</definedName>
    <definedName name="CRIT_REAM">[4]CRITING!$G$13:$G$14</definedName>
    <definedName name="Desglose_Gastos_69" localSheetId="0">#REF!</definedName>
    <definedName name="Desglose_Gastos_69" localSheetId="1">#REF!</definedName>
    <definedName name="Desglose_Gastos_69">#REF!</definedName>
    <definedName name="Desglose_Ingresos_15" localSheetId="0">#REF!</definedName>
    <definedName name="Desglose_Ingresos_15" localSheetId="1">#REF!</definedName>
    <definedName name="Desglose_Ingresos_15">#REF!</definedName>
    <definedName name="EC_2001_AY" localSheetId="0">#REF!</definedName>
    <definedName name="EC_2001_AY" localSheetId="1">#REF!</definedName>
    <definedName name="EC_2001_AY">#REF!</definedName>
    <definedName name="EC_2001_CEMI" localSheetId="0">#REF!</definedName>
    <definedName name="EC_2001_CEMI" localSheetId="1">#REF!</definedName>
    <definedName name="EC_2001_CEMI">#REF!</definedName>
    <definedName name="EC_2001_GM" localSheetId="0">#REF!</definedName>
    <definedName name="EC_2001_GM" localSheetId="1">#REF!</definedName>
    <definedName name="EC_2001_GM">#REF!</definedName>
    <definedName name="EC_2001_IMD" localSheetId="0">#REF!</definedName>
    <definedName name="EC_2001_IMD" localSheetId="1">#REF!</definedName>
    <definedName name="EC_2001_IMD">#REF!</definedName>
    <definedName name="EC_2001_IMEFE" localSheetId="0">#REF!</definedName>
    <definedName name="EC_2001_IMEFE" localSheetId="1">#REF!</definedName>
    <definedName name="EC_2001_IMEFE">#REF!</definedName>
    <definedName name="EC_2001_PCF" localSheetId="0">#REF!</definedName>
    <definedName name="EC_2001_PCF" localSheetId="1">#REF!</definedName>
    <definedName name="EC_2001_PCF">#REF!</definedName>
    <definedName name="EC_2001_PMT" localSheetId="0">#REF!</definedName>
    <definedName name="EC_2001_PMT" localSheetId="1">#REF!</definedName>
    <definedName name="EC_2001_PMT">#REF!</definedName>
    <definedName name="EC_2001_REAM" localSheetId="0">#REF!</definedName>
    <definedName name="EC_2001_REAM" localSheetId="1">#REF!</definedName>
    <definedName name="EC_2001_REAM">#REF!</definedName>
    <definedName name="ENTORN" localSheetId="0">#REF!</definedName>
    <definedName name="ENTORN" localSheetId="1">#REF!</definedName>
    <definedName name="ENTORN">#REF!</definedName>
    <definedName name="GERENCIA" localSheetId="0">#REF!</definedName>
    <definedName name="GERENCIA" localSheetId="1">#REF!</definedName>
    <definedName name="GERENCIA">#REF!</definedName>
    <definedName name="nnnnn">'[5]BD AS'!$A$1:$Q$267</definedName>
    <definedName name="NombreHoja" localSheetId="0">#REF!</definedName>
    <definedName name="NombreHoja" localSheetId="1">#REF!</definedName>
    <definedName name="NombreHoja">#REF!</definedName>
    <definedName name="Obligaciones_Pendientes_de" localSheetId="0">#REF!</definedName>
    <definedName name="Obligaciones_Pendientes_de" localSheetId="1">#REF!</definedName>
    <definedName name="Obligaciones_Pendientes_de">#REF!</definedName>
    <definedName name="PEPE">[6]CRITING!$H$13:$I$14</definedName>
    <definedName name="Print_Area" localSheetId="0">BAL!$A$1:$C$102</definedName>
    <definedName name="Print_Area" localSheetId="1">PyG!$A$1:$B$104</definedName>
    <definedName name="ttttttt">'[3]Homogeneo por Económicos'!$A$4:$D$43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6" l="1"/>
  <c r="B39" i="6"/>
  <c r="A5" i="7" l="1"/>
  <c r="C39" i="6"/>
  <c r="C90" i="7" l="1"/>
  <c r="B88" i="6" l="1"/>
  <c r="B82" i="6"/>
  <c r="B78" i="6"/>
  <c r="B66" i="6"/>
  <c r="B62" i="6"/>
  <c r="B49" i="6"/>
  <c r="B48" i="6" s="1"/>
  <c r="B35" i="6"/>
  <c r="B30" i="6"/>
  <c r="B29" i="6" s="1"/>
  <c r="B21" i="6"/>
  <c r="B17" i="6"/>
  <c r="B12" i="6"/>
  <c r="B94" i="7"/>
  <c r="B87" i="7"/>
  <c r="B62" i="7"/>
  <c r="B58" i="7"/>
  <c r="B54" i="7"/>
  <c r="B50" i="7"/>
  <c r="B44" i="7"/>
  <c r="B40" i="7"/>
  <c r="B33" i="7"/>
  <c r="B27" i="7"/>
  <c r="B23" i="7"/>
  <c r="B20" i="7"/>
  <c r="B15" i="7"/>
  <c r="B39" i="7" l="1"/>
  <c r="B57" i="7" s="1"/>
  <c r="B70" i="7"/>
  <c r="B76" i="6"/>
  <c r="B61" i="6"/>
  <c r="B11" i="6"/>
  <c r="B71" i="7" l="1"/>
  <c r="B73" i="7" s="1"/>
  <c r="B76" i="7" s="1"/>
  <c r="B79" i="7" s="1"/>
  <c r="B95" i="7" s="1"/>
  <c r="B93" i="6"/>
  <c r="C94" i="7"/>
  <c r="C87" i="7"/>
  <c r="C62" i="7"/>
  <c r="C58" i="7"/>
  <c r="C54" i="7"/>
  <c r="C50" i="7"/>
  <c r="C44" i="7"/>
  <c r="C40" i="7"/>
  <c r="C33" i="7"/>
  <c r="C27" i="7"/>
  <c r="C23" i="7"/>
  <c r="C20" i="7"/>
  <c r="C15" i="7"/>
  <c r="C88" i="6"/>
  <c r="C82" i="6"/>
  <c r="C78" i="6"/>
  <c r="C66" i="6"/>
  <c r="C62" i="6"/>
  <c r="C49" i="6"/>
  <c r="C48" i="6" s="1"/>
  <c r="C35" i="6"/>
  <c r="C30" i="6"/>
  <c r="C29" i="6" s="1"/>
  <c r="C21" i="6"/>
  <c r="C12" i="6"/>
  <c r="C70" i="7" l="1"/>
  <c r="C39" i="7"/>
  <c r="C57" i="7" s="1"/>
  <c r="C71" i="7" s="1"/>
  <c r="C73" i="7" s="1"/>
  <c r="C76" i="7" s="1"/>
  <c r="C79" i="7" s="1"/>
  <c r="C95" i="7" s="1"/>
  <c r="C61" i="6"/>
  <c r="C76" i="6"/>
  <c r="C93" i="6" l="1"/>
  <c r="C17" i="6" l="1"/>
  <c r="C11" i="6" s="1"/>
  <c r="C38" i="6"/>
  <c r="C28" i="6" s="1"/>
  <c r="B38" i="6"/>
  <c r="B28" i="6" s="1"/>
  <c r="B46" i="6" s="1"/>
  <c r="C46" i="6" l="1"/>
</calcChain>
</file>

<file path=xl/sharedStrings.xml><?xml version="1.0" encoding="utf-8"?>
<sst xmlns="http://schemas.openxmlformats.org/spreadsheetml/2006/main" count="183" uniqueCount="168">
  <si>
    <t>Ejecuciones trimestrales de las Entidades Locales</t>
  </si>
  <si>
    <t>(Importes en €)</t>
  </si>
  <si>
    <t>F.1.2.1 - BALANCE (Modelo Ordinario)</t>
  </si>
  <si>
    <t>Información referida al período:</t>
  </si>
  <si>
    <t>Situación fin trimestre vencido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</si>
  <si>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</si>
  <si>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</si>
  <si>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</si>
  <si>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</si>
  <si>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</si>
  <si>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</si>
  <si>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</si>
  <si>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</si>
  <si>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</si>
  <si>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</si>
  <si>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</si>
  <si>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r>
      <t>Terrenos</t>
    </r>
    <r>
      <rPr>
        <sz val="7"/>
        <rFont val="Arial"/>
        <family val="2"/>
      </rPr>
      <t/>
    </r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</si>
  <si>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</si>
  <si>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</si>
  <si>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</si>
  <si>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</si>
  <si>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</si>
  <si>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</si>
  <si>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</si>
  <si>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</si>
  <si>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</si>
  <si>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</si>
  <si>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</si>
  <si>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</si>
  <si>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</si>
  <si>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</si>
  <si>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</si>
  <si>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</si>
  <si>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</si>
  <si>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</si>
  <si>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</si>
  <si>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</si>
  <si>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</si>
  <si>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</si>
  <si>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</si>
  <si>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</si>
  <si>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</si>
  <si>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</si>
  <si>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</si>
  <si>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</si>
  <si>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</si>
  <si>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</si>
  <si>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</si>
  <si>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</si>
  <si>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</si>
  <si>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</si>
  <si>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</si>
  <si>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</si>
  <si>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</si>
  <si>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</si>
  <si>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</si>
  <si>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</si>
  <si>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</si>
  <si>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</si>
  <si>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</si>
  <si>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</si>
  <si>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</si>
  <si>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</si>
  <si>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</si>
  <si>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</si>
  <si>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</si>
  <si>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</si>
  <si>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</si>
  <si>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</si>
  <si>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</si>
  <si>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</si>
  <si>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</si>
  <si>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</si>
  <si>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</si>
  <si>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</si>
  <si>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</si>
  <si>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r>
      <t>Proveedores</t>
    </r>
    <r>
      <rPr>
        <sz val="7"/>
        <rFont val="Arial"/>
        <family val="2"/>
      </rPr>
      <t/>
    </r>
  </si>
  <si>
    <t>Otros acreedores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</si>
  <si>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</si>
  <si>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</si>
  <si>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</si>
  <si>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EJECUCIONES TRIMESTRALES DE LAS ENTIDADES LOCALES</t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</si>
  <si>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</si>
  <si>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</si>
  <si>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</si>
  <si>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</si>
  <si>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</si>
  <si>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</si>
  <si>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</si>
  <si>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</si>
  <si>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</si>
  <si>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</si>
  <si>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</si>
  <si>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</si>
  <si>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</si>
  <si>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</si>
  <si>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</si>
  <si>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</si>
  <si>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</si>
  <si>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</si>
  <si>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</si>
  <si>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</si>
  <si>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</si>
  <si>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</si>
  <si>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e) Gastos por emisión de gases de efecto invernadero.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</si>
  <si>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</si>
  <si>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</si>
  <si>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</si>
  <si>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</si>
  <si>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</si>
  <si>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</si>
  <si>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</si>
  <si>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</si>
  <si>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</si>
  <si>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</si>
  <si>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</si>
  <si>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</si>
  <si>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</si>
  <si>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</si>
  <si>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</si>
  <si>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</si>
  <si>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</si>
  <si>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</si>
  <si>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</si>
  <si>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</si>
  <si>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</si>
  <si>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</si>
  <si>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</si>
  <si>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</si>
  <si>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</si>
  <si>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</si>
  <si>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</si>
  <si>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</si>
  <si>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</si>
  <si>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</si>
  <si>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</si>
  <si>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</si>
  <si>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</si>
  <si>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</si>
  <si>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</si>
  <si>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</si>
  <si>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</si>
  <si>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</si>
  <si>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</si>
  <si>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</si>
  <si>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</si>
  <si>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</si>
  <si>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</si>
  <si>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</si>
  <si>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</si>
  <si>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</si>
  <si>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</si>
  <si>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</si>
  <si>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</si>
  <si>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</si>
  <si>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</si>
  <si>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</si>
  <si>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</si>
  <si>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</si>
  <si>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</si>
  <si>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</si>
  <si>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</si>
  <si>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</si>
  <si>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</si>
  <si>
    <t>Estimaciones actuales de cierre ejercicio</t>
  </si>
  <si>
    <t>Trimestre 3º- Ejercicio 2022</t>
  </si>
  <si>
    <t>Trimestre 3º - Ejercicio 2022</t>
  </si>
  <si>
    <t>Entidad: EMPRESA MUNICIPAL DE LA VIVIENDA Y SUELO DE MADRID,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</si>
</sst>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6"/>
      <color indexed="4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.5"/>
      <color rgb="FFFF0000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color indexed="48"/>
      <name val="Arial"/>
      <family val="2"/>
    </font>
    <font>
      <b/>
      <sz val="10"/>
      <name val="Verdana"/>
      <family val="2"/>
    </font>
    <font>
      <sz val="10"/>
      <color indexed="8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4" fontId="2" fillId="0" borderId="0" xfId="3" applyNumberFormat="1" applyFont="1"/>
    <xf numFmtId="4" fontId="10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0" fontId="7" fillId="0" borderId="0" xfId="3"/>
    <xf numFmtId="4" fontId="11" fillId="0" borderId="0" xfId="3" applyNumberFormat="1" applyFont="1" applyAlignment="1">
      <alignment horizontal="center" vertical="center"/>
    </xf>
    <xf numFmtId="0" fontId="1" fillId="0" borderId="0" xfId="3" applyFont="1" applyAlignment="1">
      <alignment vertical="center"/>
    </xf>
    <xf numFmtId="4" fontId="12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right"/>
    </xf>
    <xf numFmtId="0" fontId="4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3" borderId="3" xfId="3" applyFont="1" applyFill="1" applyBorder="1" applyAlignment="1">
      <alignment horizontal="left" vertical="center"/>
    </xf>
    <xf numFmtId="4" fontId="4" fillId="3" borderId="3" xfId="3" applyNumberFormat="1" applyFont="1" applyFill="1" applyBorder="1" applyAlignment="1">
      <alignment vertical="center"/>
    </xf>
    <xf numFmtId="0" fontId="4" fillId="0" borderId="5" xfId="3" applyFont="1" applyBorder="1" applyAlignment="1">
      <alignment horizontal="left" vertical="center" indent="1"/>
    </xf>
    <xf numFmtId="4" fontId="4" fillId="0" borderId="5" xfId="3" applyNumberFormat="1" applyFont="1" applyBorder="1" applyAlignment="1">
      <alignment horizontal="right" vertical="center"/>
    </xf>
    <xf numFmtId="0" fontId="3" fillId="0" borderId="7" xfId="3" applyFont="1" applyBorder="1" applyAlignment="1">
      <alignment horizontal="left" vertical="center" indent="2"/>
    </xf>
    <xf numFmtId="4" fontId="3" fillId="0" borderId="7" xfId="3" applyNumberFormat="1" applyFont="1" applyBorder="1" applyAlignment="1" applyProtection="1">
      <alignment horizontal="right" vertical="center"/>
      <protection locked="0"/>
    </xf>
    <xf numFmtId="0" fontId="4" fillId="0" borderId="7" xfId="3" applyFont="1" applyBorder="1" applyAlignment="1">
      <alignment horizontal="left" vertical="center" indent="1"/>
    </xf>
    <xf numFmtId="4" fontId="4" fillId="0" borderId="7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3" fillId="0" borderId="8" xfId="3" applyFont="1" applyBorder="1" applyAlignment="1">
      <alignment horizontal="left" vertical="center" indent="2"/>
    </xf>
    <xf numFmtId="3" fontId="4" fillId="0" borderId="7" xfId="4" applyNumberFormat="1" applyFont="1" applyFill="1" applyBorder="1" applyAlignment="1" applyProtection="1">
      <alignment horizontal="left" vertical="center" wrapText="1" indent="1"/>
    </xf>
    <xf numFmtId="4" fontId="4" fillId="0" borderId="7" xfId="3" applyNumberFormat="1" applyFont="1" applyBorder="1" applyAlignment="1" applyProtection="1">
      <alignment horizontal="right" vertical="center"/>
      <protection locked="0"/>
    </xf>
    <xf numFmtId="4" fontId="4" fillId="0" borderId="7" xfId="3" applyNumberFormat="1" applyFont="1" applyBorder="1" applyAlignment="1" applyProtection="1">
      <alignment vertical="center"/>
      <protection locked="0"/>
    </xf>
    <xf numFmtId="0" fontId="4" fillId="0" borderId="9" xfId="3" applyFont="1" applyBorder="1" applyAlignment="1">
      <alignment horizontal="left" vertical="center" indent="1"/>
    </xf>
    <xf numFmtId="4" fontId="4" fillId="0" borderId="9" xfId="3" applyNumberFormat="1" applyFont="1" applyBorder="1" applyAlignment="1" applyProtection="1">
      <alignment vertical="center"/>
      <protection locked="0"/>
    </xf>
    <xf numFmtId="4" fontId="4" fillId="3" borderId="3" xfId="3" applyNumberFormat="1" applyFont="1" applyFill="1" applyBorder="1" applyAlignment="1">
      <alignment horizontal="right" vertical="center"/>
    </xf>
    <xf numFmtId="4" fontId="4" fillId="0" borderId="5" xfId="3" applyNumberFormat="1" applyFont="1" applyBorder="1" applyAlignment="1">
      <alignment vertical="center"/>
    </xf>
    <xf numFmtId="0" fontId="4" fillId="0" borderId="7" xfId="3" applyFont="1" applyBorder="1" applyAlignment="1">
      <alignment horizontal="left" vertical="center" indent="2"/>
    </xf>
    <xf numFmtId="4" fontId="4" fillId="0" borderId="7" xfId="3" applyNumberFormat="1" applyFont="1" applyBorder="1" applyAlignment="1">
      <alignment vertical="center"/>
    </xf>
    <xf numFmtId="0" fontId="3" fillId="0" borderId="7" xfId="3" applyFont="1" applyBorder="1" applyAlignment="1">
      <alignment horizontal="left" vertical="center" indent="3"/>
    </xf>
    <xf numFmtId="4" fontId="3" fillId="0" borderId="7" xfId="3" applyNumberFormat="1" applyFont="1" applyBorder="1" applyAlignment="1" applyProtection="1">
      <alignment vertical="center"/>
      <protection locked="0"/>
    </xf>
    <xf numFmtId="0" fontId="4" fillId="0" borderId="10" xfId="3" applyFont="1" applyBorder="1" applyAlignment="1">
      <alignment horizontal="left" vertical="center" indent="2"/>
    </xf>
    <xf numFmtId="4" fontId="4" fillId="0" borderId="10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horizontal="left" vertical="center" indent="1"/>
    </xf>
    <xf numFmtId="4" fontId="4" fillId="0" borderId="8" xfId="3" applyNumberFormat="1" applyFont="1" applyBorder="1" applyAlignment="1" applyProtection="1">
      <alignment horizontal="right" vertical="center"/>
      <protection locked="0"/>
    </xf>
    <xf numFmtId="0" fontId="4" fillId="2" borderId="3" xfId="3" applyFont="1" applyFill="1" applyBorder="1" applyAlignment="1">
      <alignment horizontal="right" vertical="center"/>
    </xf>
    <xf numFmtId="4" fontId="4" fillId="2" borderId="3" xfId="3" applyNumberFormat="1" applyFont="1" applyFill="1" applyBorder="1" applyAlignment="1">
      <alignment horizontal="right" vertical="center"/>
    </xf>
    <xf numFmtId="4" fontId="4" fillId="0" borderId="4" xfId="3" applyNumberFormat="1" applyFont="1" applyBorder="1" applyAlignment="1">
      <alignment horizontal="right" vertical="center"/>
    </xf>
    <xf numFmtId="3" fontId="4" fillId="0" borderId="7" xfId="4" applyNumberFormat="1" applyFont="1" applyFill="1" applyBorder="1" applyAlignment="1" applyProtection="1">
      <alignment horizontal="left" vertical="center" indent="2"/>
    </xf>
    <xf numFmtId="3" fontId="4" fillId="0" borderId="5" xfId="4" applyNumberFormat="1" applyFont="1" applyFill="1" applyBorder="1" applyAlignment="1" applyProtection="1">
      <alignment horizontal="left" vertical="center" wrapText="1" indent="1"/>
    </xf>
    <xf numFmtId="3" fontId="4" fillId="0" borderId="9" xfId="4" applyNumberFormat="1" applyFont="1" applyFill="1" applyBorder="1" applyAlignment="1" applyProtection="1">
      <alignment horizontal="left" vertical="center" wrapText="1" indent="1"/>
    </xf>
    <xf numFmtId="4" fontId="4" fillId="0" borderId="9" xfId="3" applyNumberFormat="1" applyFont="1" applyBorder="1" applyAlignment="1" applyProtection="1">
      <alignment horizontal="right" vertical="center"/>
      <protection locked="0"/>
    </xf>
    <xf numFmtId="4" fontId="4" fillId="0" borderId="5" xfId="3" applyNumberFormat="1" applyFont="1" applyBorder="1" applyAlignment="1" applyProtection="1">
      <alignment horizontal="right" vertical="center"/>
      <protection locked="0"/>
    </xf>
    <xf numFmtId="0" fontId="18" fillId="0" borderId="0" xfId="3" applyFont="1" applyAlignment="1">
      <alignment vertical="center"/>
    </xf>
    <xf numFmtId="4" fontId="8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4" fontId="8" fillId="0" borderId="0" xfId="3" applyNumberFormat="1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1" fillId="0" borderId="0" xfId="3" applyFont="1"/>
    <xf numFmtId="0" fontId="2" fillId="0" borderId="0" xfId="3" applyFont="1" applyAlignment="1">
      <alignment horizontal="right" vertical="center"/>
    </xf>
    <xf numFmtId="0" fontId="21" fillId="0" borderId="0" xfId="3" applyFont="1" applyAlignment="1">
      <alignment vertical="center"/>
    </xf>
    <xf numFmtId="0" fontId="3" fillId="0" borderId="0" xfId="3" applyFont="1" applyAlignment="1">
      <alignment horizontal="center" vertical="top"/>
    </xf>
    <xf numFmtId="0" fontId="4" fillId="2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4" fontId="4" fillId="0" borderId="3" xfId="3" applyNumberFormat="1" applyFont="1" applyBorder="1" applyAlignment="1" applyProtection="1">
      <alignment horizontal="right" vertical="center"/>
      <protection locked="0"/>
    </xf>
    <xf numFmtId="4" fontId="4" fillId="0" borderId="0" xfId="3" applyNumberFormat="1" applyFont="1" applyAlignment="1">
      <alignment horizontal="right" vertical="center"/>
    </xf>
    <xf numFmtId="0" fontId="19" fillId="5" borderId="3" xfId="3" applyFont="1" applyFill="1" applyBorder="1" applyAlignment="1">
      <alignment vertical="center" wrapText="1"/>
    </xf>
    <xf numFmtId="0" fontId="4" fillId="6" borderId="3" xfId="3" applyFont="1" applyFill="1" applyBorder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6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8" fillId="0" borderId="0" xfId="3" applyFont="1" applyAlignment="1">
      <alignment horizontal="right" vertical="center"/>
    </xf>
    <xf numFmtId="4" fontId="6" fillId="0" borderId="0" xfId="3" applyNumberFormat="1" applyFont="1" applyAlignment="1" applyProtection="1">
      <alignment horizontal="center" vertical="center"/>
      <protection locked="0"/>
    </xf>
    <xf numFmtId="4" fontId="6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3" fillId="0" borderId="0" xfId="3" applyNumberFormat="1" applyFont="1" applyAlignment="1">
      <alignment horizontal="center"/>
    </xf>
    <xf numFmtId="0" fontId="3" fillId="0" borderId="0" xfId="3" applyFont="1"/>
    <xf numFmtId="0" fontId="4" fillId="0" borderId="3" xfId="3" applyFont="1" applyBorder="1" applyAlignment="1">
      <alignment horizontal="left" vertical="center"/>
    </xf>
    <xf numFmtId="4" fontId="3" fillId="0" borderId="0" xfId="3" applyNumberFormat="1" applyFont="1" applyAlignment="1">
      <alignment horizontal="left" vertical="center"/>
    </xf>
    <xf numFmtId="0" fontId="4" fillId="4" borderId="3" xfId="3" applyFont="1" applyFill="1" applyBorder="1" applyAlignment="1">
      <alignment horizontal="left" vertical="center"/>
    </xf>
    <xf numFmtId="0" fontId="4" fillId="4" borderId="3" xfId="3" applyFont="1" applyFill="1" applyBorder="1" applyAlignment="1">
      <alignment horizontal="center" vertical="center"/>
    </xf>
    <xf numFmtId="4" fontId="4" fillId="0" borderId="3" xfId="3" applyNumberFormat="1" applyFont="1" applyBorder="1" applyAlignment="1" applyProtection="1">
      <alignment vertical="center"/>
      <protection locked="0"/>
    </xf>
    <xf numFmtId="4" fontId="4" fillId="0" borderId="3" xfId="3" applyNumberFormat="1" applyFont="1" applyBorder="1" applyAlignment="1">
      <alignment vertical="center"/>
    </xf>
    <xf numFmtId="0" fontId="3" fillId="0" borderId="3" xfId="3" applyFont="1" applyBorder="1" applyAlignment="1">
      <alignment horizontal="left" vertical="center" indent="1"/>
    </xf>
    <xf numFmtId="4" fontId="3" fillId="0" borderId="3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>
      <alignment horizontal="left" vertical="center" indent="1"/>
    </xf>
    <xf numFmtId="0" fontId="3" fillId="0" borderId="3" xfId="3" applyFont="1" applyBorder="1" applyAlignment="1">
      <alignment horizontal="left" vertical="center" indent="2"/>
    </xf>
    <xf numFmtId="49" fontId="3" fillId="0" borderId="3" xfId="3" applyNumberFormat="1" applyFont="1" applyBorder="1" applyAlignment="1">
      <alignment horizontal="left" vertical="center" indent="1"/>
    </xf>
    <xf numFmtId="4" fontId="4" fillId="0" borderId="3" xfId="3" applyNumberFormat="1" applyFont="1" applyBorder="1" applyAlignment="1">
      <alignment horizontal="right" vertical="center"/>
    </xf>
    <xf numFmtId="0" fontId="4" fillId="2" borderId="3" xfId="3" applyFont="1" applyFill="1" applyBorder="1" applyAlignment="1">
      <alignment vertical="center"/>
    </xf>
    <xf numFmtId="0" fontId="4" fillId="5" borderId="3" xfId="3" applyFont="1" applyFill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4" fontId="3" fillId="0" borderId="3" xfId="3" applyNumberFormat="1" applyFont="1" applyBorder="1" applyAlignment="1" applyProtection="1">
      <alignment horizontal="right" vertical="center"/>
      <protection locked="0"/>
    </xf>
    <xf numFmtId="0" fontId="3" fillId="0" borderId="3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/>
    </xf>
    <xf numFmtId="0" fontId="4" fillId="4" borderId="3" xfId="3" applyFont="1" applyFill="1" applyBorder="1" applyAlignment="1">
      <alignment vertical="center"/>
    </xf>
    <xf numFmtId="4" fontId="4" fillId="0" borderId="2" xfId="3" applyNumberFormat="1" applyFont="1" applyBorder="1" applyAlignment="1">
      <alignment vertical="center"/>
    </xf>
    <xf numFmtId="0" fontId="6" fillId="0" borderId="0" xfId="3" applyFont="1" applyAlignment="1" applyProtection="1">
      <alignment horizontal="center" vertical="center"/>
      <protection locked="0"/>
    </xf>
    <xf numFmtId="4" fontId="6" fillId="0" borderId="0" xfId="3" applyNumberFormat="1" applyFont="1" applyAlignment="1" applyProtection="1">
      <alignment horizontal="center" vertical="center"/>
      <protection locked="0"/>
    </xf>
    <xf numFmtId="4" fontId="2" fillId="0" borderId="0" xfId="3" applyNumberFormat="1" applyFont="1" applyAlignment="1">
      <alignment horizontal="center"/>
    </xf>
    <xf numFmtId="4" fontId="2" fillId="0" borderId="0" xfId="3" applyNumberFormat="1" applyFont="1" applyAlignment="1">
      <alignment horizontal="center" vertical="top"/>
    </xf>
    <xf numFmtId="0" fontId="2" fillId="2" borderId="6" xfId="3" applyFont="1" applyFill="1" applyBorder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2" fillId="0" borderId="0" xfId="3" applyFont="1" applyAlignment="1">
      <alignment horizontal="right" vertical="center"/>
    </xf>
    <xf numFmtId="4" fontId="2" fillId="0" borderId="0" xfId="3" applyNumberFormat="1" applyFont="1" applyAlignment="1">
      <alignment horizontal="right"/>
    </xf>
  </cellXfs>
  <cellStyles count="8">
    <cellStyle name="Hipervínculo_MACSA_Formularios Ctas 2012 MINHAP" xfId="2"/>
    <cellStyle name="Normal" xfId="0" builtinId="0"/>
    <cellStyle name="Normal 2" xfId="1"/>
    <cellStyle name="Normal 3" xfId="3"/>
    <cellStyle name="Normal 3 2" xfId="5"/>
    <cellStyle name="Normal 3 2 2" xfId="7"/>
    <cellStyle name="Normal 4" xfId="6"/>
    <cellStyle name="Normal_CPG.XL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763264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BE5013-AF1A-46A5-880B-700EBC8A058A}"/>
            </a:ext>
          </a:extLst>
        </xdr:cNvPr>
        <xdr:cNvSpPr>
          <a:spLocks noChangeArrowheads="1"/>
        </xdr:cNvSpPr>
      </xdr:nvSpPr>
      <xdr:spPr bwMode="auto">
        <a:xfrm>
          <a:off x="0" y="1016000"/>
          <a:ext cx="7632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768350</xdr:colOff>
      <xdr:row>6</xdr:row>
      <xdr:rowOff>0</xdr:rowOff>
    </xdr:from>
    <xdr:to>
      <xdr:col>1</xdr:col>
      <xdr:colOff>768350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6743082-4DCD-4010-991B-EAF7BB5D0458}"/>
            </a:ext>
          </a:extLst>
        </xdr:cNvPr>
        <xdr:cNvSpPr>
          <a:spLocks noChangeShapeType="1"/>
        </xdr:cNvSpPr>
      </xdr:nvSpPr>
      <xdr:spPr bwMode="auto">
        <a:xfrm>
          <a:off x="768350" y="10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1885950</xdr:colOff>
      <xdr:row>3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443B78-646E-48DF-B9BA-28AE94C6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768350</xdr:colOff>
      <xdr:row>9</xdr:row>
      <xdr:rowOff>0</xdr:rowOff>
    </xdr:from>
    <xdr:to>
      <xdr:col>0</xdr:col>
      <xdr:colOff>768350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0D2DA6-E4DE-4015-845D-272AB272A11F}"/>
            </a:ext>
          </a:extLst>
        </xdr:cNvPr>
        <xdr:cNvSpPr>
          <a:spLocks noChangeShapeType="1"/>
        </xdr:cNvSpPr>
      </xdr:nvSpPr>
      <xdr:spPr bwMode="auto">
        <a:xfrm>
          <a:off x="768350" y="139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1877731</xdr:colOff>
      <xdr:row>3</xdr:row>
      <xdr:rowOff>66341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C483F0-8CE7-46A0-B301-836F2E01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00" y="0"/>
          <a:ext cx="1877731" cy="542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gg004\Mis%20documentos\Libro%20Presupuesto%20para%20Informaci&#243;n%20IG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Documents%20and%20Settings\pgg004\Mis%20documentos\Libro%20Presupuesto%20para%20Informaci&#243;n%20IG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JEF.%20S.%20CONTABILIDAD\Dpto.%20Cuentas%20Gles\igae\2001\MOH18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SG%20Control%20Auditoria\J%20S%20Control%20Financiero%20Empresas\EMPRESAS\CUADROS\PRESUPUESTO\PLANTILLAS_%20PPTO%202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Dpto.%20Cuentas%20Grales%20y%20Admon\S.%20Cuentas%20Gles.%20y%20E.%20F\igae\1999\MOH18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CONS (2)"/>
      <sheetName val="MD18AY(I)"/>
      <sheetName val="MD18GMU"/>
      <sheetName val="MD18CMI"/>
      <sheetName val="MD18IMD"/>
      <sheetName val="MD18IMF"/>
      <sheetName val="MD18PMT"/>
      <sheetName val="MD18REAM"/>
      <sheetName val="MD18PCF"/>
      <sheetName val="MD19CONS (2)"/>
      <sheetName val="MD19CONS(S.C)"/>
      <sheetName val="MOH19AYTO"/>
      <sheetName val="MD19GMU"/>
      <sheetName val="MD19CMI"/>
      <sheetName val="MD19IMD"/>
      <sheetName val="MD19IMF"/>
      <sheetName val="MD19PMT"/>
      <sheetName val="MD19REAM"/>
      <sheetName val="MD19PCF"/>
      <sheetName val="LQING(2001)"/>
      <sheetName val="ECING(2001)"/>
      <sheetName val="Hoja2"/>
      <sheetName val="Hoja1"/>
      <sheetName val="LQGTS(2001)"/>
      <sheetName val="ECGTOS(2001)"/>
      <sheetName val="CRITING"/>
      <sheetName val="TESOR"/>
      <sheetName val="TABLA"/>
      <sheetName val="PRUE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F4" t="str">
            <v>ENTORN</v>
          </cell>
          <cell r="G4" t="str">
            <v>ENTORN</v>
          </cell>
          <cell r="H4" t="str">
            <v>ENTORN</v>
          </cell>
        </row>
        <row r="5">
          <cell r="F5" t="str">
            <v>AYTO</v>
          </cell>
          <cell r="G5" t="str">
            <v>IMD</v>
          </cell>
          <cell r="H5" t="str">
            <v>IMEFE</v>
          </cell>
        </row>
        <row r="7">
          <cell r="F7" t="str">
            <v>ENTORN</v>
          </cell>
        </row>
        <row r="8">
          <cell r="F8" t="str">
            <v>GERENCIA</v>
          </cell>
        </row>
        <row r="10">
          <cell r="F10" t="str">
            <v>ENTORN</v>
          </cell>
          <cell r="G10" t="str">
            <v>ENTORN</v>
          </cell>
          <cell r="J10" t="str">
            <v>ENTORN</v>
          </cell>
        </row>
        <row r="11">
          <cell r="F11" t="str">
            <v>CEMI</v>
          </cell>
          <cell r="G11" t="str">
            <v>PMT</v>
          </cell>
          <cell r="J11" t="str">
            <v>PMT</v>
          </cell>
        </row>
        <row r="13">
          <cell r="G13" t="str">
            <v>ENTORN</v>
          </cell>
        </row>
        <row r="14">
          <cell r="G14" t="str">
            <v>REAM</v>
          </cell>
        </row>
        <row r="16">
          <cell r="K16" t="str">
            <v>ENTORN</v>
          </cell>
        </row>
        <row r="17">
          <cell r="K17" t="str">
            <v>PCF</v>
          </cell>
        </row>
      </sheetData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AY(I)"/>
      <sheetName val="MD18CONS (2)"/>
      <sheetName val="MD18GMU"/>
      <sheetName val="MD18CMI"/>
      <sheetName val="MD18IMD"/>
      <sheetName val="MD18IMF"/>
      <sheetName val="MD18FCM"/>
      <sheetName val="MD18PMT"/>
      <sheetName val="MD18PCF"/>
      <sheetName val="MD19CONS (2)"/>
      <sheetName val="MD19CONS"/>
      <sheetName val="MOH19AYTO"/>
      <sheetName val="MD19GMU"/>
      <sheetName val="MD19CMI"/>
      <sheetName val="MD19IMD"/>
      <sheetName val="MD19IMF"/>
      <sheetName val="MD19FCM"/>
      <sheetName val="MD19PMT"/>
      <sheetName val="MD19PCF"/>
      <sheetName val="LQING"/>
      <sheetName val="Hoja4"/>
      <sheetName val="Hoja5"/>
      <sheetName val="Hoja6"/>
      <sheetName val="Hoja1"/>
      <sheetName val="Hoja7"/>
      <sheetName val="Hoja3"/>
      <sheetName val="LQECI"/>
      <sheetName val="Hoja2"/>
      <sheetName val="LQGTS"/>
      <sheetName val="LQECG "/>
      <sheetName val="CRITING"/>
      <sheetName val="TESOR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H13" t="str">
            <v>ENTORN</v>
          </cell>
          <cell r="I13" t="str">
            <v>TIPO</v>
          </cell>
        </row>
        <row r="14">
          <cell r="H14" t="str">
            <v>AYTO.</v>
          </cell>
          <cell r="I14" t="str">
            <v>OPERACIONES</v>
          </cell>
        </row>
      </sheetData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10"/>
  <sheetViews>
    <sheetView tabSelected="1" zoomScaleNormal="100" workbookViewId="0">
      <selection activeCell="E5" sqref="E5"/>
    </sheetView>
  </sheetViews>
  <sheetFormatPr baseColWidth="10" defaultColWidth="11.42578125" defaultRowHeight="9.75" x14ac:dyDescent="0.25"/>
  <cols>
    <col min="1" max="1" width="60.42578125" style="1" bestFit="1" customWidth="1"/>
    <col min="2" max="2" width="33.85546875" style="3" bestFit="1" customWidth="1"/>
    <col min="3" max="3" width="15.140625" style="54" bestFit="1" customWidth="1"/>
    <col min="4" max="4" width="16.85546875" style="3" customWidth="1"/>
    <col min="5" max="254" width="11.42578125" style="3"/>
    <col min="255" max="255" width="0" style="3" hidden="1" customWidth="1"/>
    <col min="256" max="256" width="58.5703125" style="3" customWidth="1"/>
    <col min="257" max="257" width="25.28515625" style="3" customWidth="1"/>
    <col min="258" max="258" width="24.28515625" style="3" customWidth="1"/>
    <col min="259" max="259" width="12.28515625" style="3" customWidth="1"/>
    <col min="260" max="260" width="11.42578125" style="3" bestFit="1"/>
    <col min="261" max="510" width="11.42578125" style="3"/>
    <col min="511" max="511" width="0" style="3" hidden="1" customWidth="1"/>
    <col min="512" max="512" width="58.5703125" style="3" customWidth="1"/>
    <col min="513" max="513" width="25.28515625" style="3" customWidth="1"/>
    <col min="514" max="514" width="24.28515625" style="3" customWidth="1"/>
    <col min="515" max="515" width="12.28515625" style="3" customWidth="1"/>
    <col min="516" max="516" width="11.42578125" style="3" bestFit="1"/>
    <col min="517" max="766" width="11.42578125" style="3"/>
    <col min="767" max="767" width="0" style="3" hidden="1" customWidth="1"/>
    <col min="768" max="768" width="58.5703125" style="3" customWidth="1"/>
    <col min="769" max="769" width="25.28515625" style="3" customWidth="1"/>
    <col min="770" max="770" width="24.28515625" style="3" customWidth="1"/>
    <col min="771" max="771" width="12.28515625" style="3" customWidth="1"/>
    <col min="772" max="772" width="11.42578125" style="3" bestFit="1"/>
    <col min="773" max="1022" width="11.42578125" style="3"/>
    <col min="1023" max="1023" width="0" style="3" hidden="1" customWidth="1"/>
    <col min="1024" max="1024" width="58.5703125" style="3" customWidth="1"/>
    <col min="1025" max="1025" width="25.28515625" style="3" customWidth="1"/>
    <col min="1026" max="1026" width="24.28515625" style="3" customWidth="1"/>
    <col min="1027" max="1027" width="12.28515625" style="3" customWidth="1"/>
    <col min="1028" max="1028" width="11.42578125" style="3" bestFit="1"/>
    <col min="1029" max="1278" width="11.42578125" style="3"/>
    <col min="1279" max="1279" width="0" style="3" hidden="1" customWidth="1"/>
    <col min="1280" max="1280" width="58.5703125" style="3" customWidth="1"/>
    <col min="1281" max="1281" width="25.28515625" style="3" customWidth="1"/>
    <col min="1282" max="1282" width="24.28515625" style="3" customWidth="1"/>
    <col min="1283" max="1283" width="12.28515625" style="3" customWidth="1"/>
    <col min="1284" max="1284" width="11.42578125" style="3" bestFit="1"/>
    <col min="1285" max="1534" width="11.42578125" style="3"/>
    <col min="1535" max="1535" width="0" style="3" hidden="1" customWidth="1"/>
    <col min="1536" max="1536" width="58.5703125" style="3" customWidth="1"/>
    <col min="1537" max="1537" width="25.28515625" style="3" customWidth="1"/>
    <col min="1538" max="1538" width="24.28515625" style="3" customWidth="1"/>
    <col min="1539" max="1539" width="12.28515625" style="3" customWidth="1"/>
    <col min="1540" max="1540" width="11.42578125" style="3" bestFit="1"/>
    <col min="1541" max="1790" width="11.42578125" style="3"/>
    <col min="1791" max="1791" width="0" style="3" hidden="1" customWidth="1"/>
    <col min="1792" max="1792" width="58.5703125" style="3" customWidth="1"/>
    <col min="1793" max="1793" width="25.28515625" style="3" customWidth="1"/>
    <col min="1794" max="1794" width="24.28515625" style="3" customWidth="1"/>
    <col min="1795" max="1795" width="12.28515625" style="3" customWidth="1"/>
    <col min="1796" max="1796" width="11.42578125" style="3" bestFit="1"/>
    <col min="1797" max="2046" width="11.42578125" style="3"/>
    <col min="2047" max="2047" width="0" style="3" hidden="1" customWidth="1"/>
    <col min="2048" max="2048" width="58.5703125" style="3" customWidth="1"/>
    <col min="2049" max="2049" width="25.28515625" style="3" customWidth="1"/>
    <col min="2050" max="2050" width="24.28515625" style="3" customWidth="1"/>
    <col min="2051" max="2051" width="12.28515625" style="3" customWidth="1"/>
    <col min="2052" max="2052" width="11.42578125" style="3" bestFit="1"/>
    <col min="2053" max="2302" width="11.42578125" style="3"/>
    <col min="2303" max="2303" width="0" style="3" hidden="1" customWidth="1"/>
    <col min="2304" max="2304" width="58.5703125" style="3" customWidth="1"/>
    <col min="2305" max="2305" width="25.28515625" style="3" customWidth="1"/>
    <col min="2306" max="2306" width="24.28515625" style="3" customWidth="1"/>
    <col min="2307" max="2307" width="12.28515625" style="3" customWidth="1"/>
    <col min="2308" max="2308" width="11.42578125" style="3" bestFit="1"/>
    <col min="2309" max="2558" width="11.42578125" style="3"/>
    <col min="2559" max="2559" width="0" style="3" hidden="1" customWidth="1"/>
    <col min="2560" max="2560" width="58.5703125" style="3" customWidth="1"/>
    <col min="2561" max="2561" width="25.28515625" style="3" customWidth="1"/>
    <col min="2562" max="2562" width="24.28515625" style="3" customWidth="1"/>
    <col min="2563" max="2563" width="12.28515625" style="3" customWidth="1"/>
    <col min="2564" max="2564" width="11.42578125" style="3" bestFit="1"/>
    <col min="2565" max="2814" width="11.42578125" style="3"/>
    <col min="2815" max="2815" width="0" style="3" hidden="1" customWidth="1"/>
    <col min="2816" max="2816" width="58.5703125" style="3" customWidth="1"/>
    <col min="2817" max="2817" width="25.28515625" style="3" customWidth="1"/>
    <col min="2818" max="2818" width="24.28515625" style="3" customWidth="1"/>
    <col min="2819" max="2819" width="12.28515625" style="3" customWidth="1"/>
    <col min="2820" max="2820" width="11.42578125" style="3" bestFit="1"/>
    <col min="2821" max="3070" width="11.42578125" style="3"/>
    <col min="3071" max="3071" width="0" style="3" hidden="1" customWidth="1"/>
    <col min="3072" max="3072" width="58.5703125" style="3" customWidth="1"/>
    <col min="3073" max="3073" width="25.28515625" style="3" customWidth="1"/>
    <col min="3074" max="3074" width="24.28515625" style="3" customWidth="1"/>
    <col min="3075" max="3075" width="12.28515625" style="3" customWidth="1"/>
    <col min="3076" max="3076" width="11.42578125" style="3" bestFit="1"/>
    <col min="3077" max="3326" width="11.42578125" style="3"/>
    <col min="3327" max="3327" width="0" style="3" hidden="1" customWidth="1"/>
    <col min="3328" max="3328" width="58.5703125" style="3" customWidth="1"/>
    <col min="3329" max="3329" width="25.28515625" style="3" customWidth="1"/>
    <col min="3330" max="3330" width="24.28515625" style="3" customWidth="1"/>
    <col min="3331" max="3331" width="12.28515625" style="3" customWidth="1"/>
    <col min="3332" max="3332" width="11.42578125" style="3" bestFit="1"/>
    <col min="3333" max="3582" width="11.42578125" style="3"/>
    <col min="3583" max="3583" width="0" style="3" hidden="1" customWidth="1"/>
    <col min="3584" max="3584" width="58.5703125" style="3" customWidth="1"/>
    <col min="3585" max="3585" width="25.28515625" style="3" customWidth="1"/>
    <col min="3586" max="3586" width="24.28515625" style="3" customWidth="1"/>
    <col min="3587" max="3587" width="12.28515625" style="3" customWidth="1"/>
    <col min="3588" max="3588" width="11.42578125" style="3" bestFit="1"/>
    <col min="3589" max="3838" width="11.42578125" style="3"/>
    <col min="3839" max="3839" width="0" style="3" hidden="1" customWidth="1"/>
    <col min="3840" max="3840" width="58.5703125" style="3" customWidth="1"/>
    <col min="3841" max="3841" width="25.28515625" style="3" customWidth="1"/>
    <col min="3842" max="3842" width="24.28515625" style="3" customWidth="1"/>
    <col min="3843" max="3843" width="12.28515625" style="3" customWidth="1"/>
    <col min="3844" max="3844" width="11.42578125" style="3" bestFit="1"/>
    <col min="3845" max="4094" width="11.42578125" style="3"/>
    <col min="4095" max="4095" width="0" style="3" hidden="1" customWidth="1"/>
    <col min="4096" max="4096" width="58.5703125" style="3" customWidth="1"/>
    <col min="4097" max="4097" width="25.28515625" style="3" customWidth="1"/>
    <col min="4098" max="4098" width="24.28515625" style="3" customWidth="1"/>
    <col min="4099" max="4099" width="12.28515625" style="3" customWidth="1"/>
    <col min="4100" max="4100" width="11.42578125" style="3" bestFit="1"/>
    <col min="4101" max="4350" width="11.42578125" style="3"/>
    <col min="4351" max="4351" width="0" style="3" hidden="1" customWidth="1"/>
    <col min="4352" max="4352" width="58.5703125" style="3" customWidth="1"/>
    <col min="4353" max="4353" width="25.28515625" style="3" customWidth="1"/>
    <col min="4354" max="4354" width="24.28515625" style="3" customWidth="1"/>
    <col min="4355" max="4355" width="12.28515625" style="3" customWidth="1"/>
    <col min="4356" max="4356" width="11.42578125" style="3" bestFit="1"/>
    <col min="4357" max="4606" width="11.42578125" style="3"/>
    <col min="4607" max="4607" width="0" style="3" hidden="1" customWidth="1"/>
    <col min="4608" max="4608" width="58.5703125" style="3" customWidth="1"/>
    <col min="4609" max="4609" width="25.28515625" style="3" customWidth="1"/>
    <col min="4610" max="4610" width="24.28515625" style="3" customWidth="1"/>
    <col min="4611" max="4611" width="12.28515625" style="3" customWidth="1"/>
    <col min="4612" max="4612" width="11.42578125" style="3" bestFit="1"/>
    <col min="4613" max="4862" width="11.42578125" style="3"/>
    <col min="4863" max="4863" width="0" style="3" hidden="1" customWidth="1"/>
    <col min="4864" max="4864" width="58.5703125" style="3" customWidth="1"/>
    <col min="4865" max="4865" width="25.28515625" style="3" customWidth="1"/>
    <col min="4866" max="4866" width="24.28515625" style="3" customWidth="1"/>
    <col min="4867" max="4867" width="12.28515625" style="3" customWidth="1"/>
    <col min="4868" max="4868" width="11.42578125" style="3" bestFit="1"/>
    <col min="4869" max="5118" width="11.42578125" style="3"/>
    <col min="5119" max="5119" width="0" style="3" hidden="1" customWidth="1"/>
    <col min="5120" max="5120" width="58.5703125" style="3" customWidth="1"/>
    <col min="5121" max="5121" width="25.28515625" style="3" customWidth="1"/>
    <col min="5122" max="5122" width="24.28515625" style="3" customWidth="1"/>
    <col min="5123" max="5123" width="12.28515625" style="3" customWidth="1"/>
    <col min="5124" max="5124" width="11.42578125" style="3" bestFit="1"/>
    <col min="5125" max="5374" width="11.42578125" style="3"/>
    <col min="5375" max="5375" width="0" style="3" hidden="1" customWidth="1"/>
    <col min="5376" max="5376" width="58.5703125" style="3" customWidth="1"/>
    <col min="5377" max="5377" width="25.28515625" style="3" customWidth="1"/>
    <col min="5378" max="5378" width="24.28515625" style="3" customWidth="1"/>
    <col min="5379" max="5379" width="12.28515625" style="3" customWidth="1"/>
    <col min="5380" max="5380" width="11.42578125" style="3" bestFit="1"/>
    <col min="5381" max="5630" width="11.42578125" style="3"/>
    <col min="5631" max="5631" width="0" style="3" hidden="1" customWidth="1"/>
    <col min="5632" max="5632" width="58.5703125" style="3" customWidth="1"/>
    <col min="5633" max="5633" width="25.28515625" style="3" customWidth="1"/>
    <col min="5634" max="5634" width="24.28515625" style="3" customWidth="1"/>
    <col min="5635" max="5635" width="12.28515625" style="3" customWidth="1"/>
    <col min="5636" max="5636" width="11.42578125" style="3" bestFit="1"/>
    <col min="5637" max="5886" width="11.42578125" style="3"/>
    <col min="5887" max="5887" width="0" style="3" hidden="1" customWidth="1"/>
    <col min="5888" max="5888" width="58.5703125" style="3" customWidth="1"/>
    <col min="5889" max="5889" width="25.28515625" style="3" customWidth="1"/>
    <col min="5890" max="5890" width="24.28515625" style="3" customWidth="1"/>
    <col min="5891" max="5891" width="12.28515625" style="3" customWidth="1"/>
    <col min="5892" max="5892" width="11.42578125" style="3" bestFit="1"/>
    <col min="5893" max="6142" width="11.42578125" style="3"/>
    <col min="6143" max="6143" width="0" style="3" hidden="1" customWidth="1"/>
    <col min="6144" max="6144" width="58.5703125" style="3" customWidth="1"/>
    <col min="6145" max="6145" width="25.28515625" style="3" customWidth="1"/>
    <col min="6146" max="6146" width="24.28515625" style="3" customWidth="1"/>
    <col min="6147" max="6147" width="12.28515625" style="3" customWidth="1"/>
    <col min="6148" max="6148" width="11.42578125" style="3" bestFit="1"/>
    <col min="6149" max="6398" width="11.42578125" style="3"/>
    <col min="6399" max="6399" width="0" style="3" hidden="1" customWidth="1"/>
    <col min="6400" max="6400" width="58.5703125" style="3" customWidth="1"/>
    <col min="6401" max="6401" width="25.28515625" style="3" customWidth="1"/>
    <col min="6402" max="6402" width="24.28515625" style="3" customWidth="1"/>
    <col min="6403" max="6403" width="12.28515625" style="3" customWidth="1"/>
    <col min="6404" max="6404" width="11.42578125" style="3" bestFit="1"/>
    <col min="6405" max="6654" width="11.42578125" style="3"/>
    <col min="6655" max="6655" width="0" style="3" hidden="1" customWidth="1"/>
    <col min="6656" max="6656" width="58.5703125" style="3" customWidth="1"/>
    <col min="6657" max="6657" width="25.28515625" style="3" customWidth="1"/>
    <col min="6658" max="6658" width="24.28515625" style="3" customWidth="1"/>
    <col min="6659" max="6659" width="12.28515625" style="3" customWidth="1"/>
    <col min="6660" max="6660" width="11.42578125" style="3" bestFit="1"/>
    <col min="6661" max="6910" width="11.42578125" style="3"/>
    <col min="6911" max="6911" width="0" style="3" hidden="1" customWidth="1"/>
    <col min="6912" max="6912" width="58.5703125" style="3" customWidth="1"/>
    <col min="6913" max="6913" width="25.28515625" style="3" customWidth="1"/>
    <col min="6914" max="6914" width="24.28515625" style="3" customWidth="1"/>
    <col min="6915" max="6915" width="12.28515625" style="3" customWidth="1"/>
    <col min="6916" max="6916" width="11.42578125" style="3" bestFit="1"/>
    <col min="6917" max="7166" width="11.42578125" style="3"/>
    <col min="7167" max="7167" width="0" style="3" hidden="1" customWidth="1"/>
    <col min="7168" max="7168" width="58.5703125" style="3" customWidth="1"/>
    <col min="7169" max="7169" width="25.28515625" style="3" customWidth="1"/>
    <col min="7170" max="7170" width="24.28515625" style="3" customWidth="1"/>
    <col min="7171" max="7171" width="12.28515625" style="3" customWidth="1"/>
    <col min="7172" max="7172" width="11.42578125" style="3" bestFit="1"/>
    <col min="7173" max="7422" width="11.42578125" style="3"/>
    <col min="7423" max="7423" width="0" style="3" hidden="1" customWidth="1"/>
    <col min="7424" max="7424" width="58.5703125" style="3" customWidth="1"/>
    <col min="7425" max="7425" width="25.28515625" style="3" customWidth="1"/>
    <col min="7426" max="7426" width="24.28515625" style="3" customWidth="1"/>
    <col min="7427" max="7427" width="12.28515625" style="3" customWidth="1"/>
    <col min="7428" max="7428" width="11.42578125" style="3" bestFit="1"/>
    <col min="7429" max="7678" width="11.42578125" style="3"/>
    <col min="7679" max="7679" width="0" style="3" hidden="1" customWidth="1"/>
    <col min="7680" max="7680" width="58.5703125" style="3" customWidth="1"/>
    <col min="7681" max="7681" width="25.28515625" style="3" customWidth="1"/>
    <col min="7682" max="7682" width="24.28515625" style="3" customWidth="1"/>
    <col min="7683" max="7683" width="12.28515625" style="3" customWidth="1"/>
    <col min="7684" max="7684" width="11.42578125" style="3" bestFit="1"/>
    <col min="7685" max="7934" width="11.42578125" style="3"/>
    <col min="7935" max="7935" width="0" style="3" hidden="1" customWidth="1"/>
    <col min="7936" max="7936" width="58.5703125" style="3" customWidth="1"/>
    <col min="7937" max="7937" width="25.28515625" style="3" customWidth="1"/>
    <col min="7938" max="7938" width="24.28515625" style="3" customWidth="1"/>
    <col min="7939" max="7939" width="12.28515625" style="3" customWidth="1"/>
    <col min="7940" max="7940" width="11.42578125" style="3" bestFit="1"/>
    <col min="7941" max="8190" width="11.42578125" style="3"/>
    <col min="8191" max="8191" width="0" style="3" hidden="1" customWidth="1"/>
    <col min="8192" max="8192" width="58.5703125" style="3" customWidth="1"/>
    <col min="8193" max="8193" width="25.28515625" style="3" customWidth="1"/>
    <col min="8194" max="8194" width="24.28515625" style="3" customWidth="1"/>
    <col min="8195" max="8195" width="12.28515625" style="3" customWidth="1"/>
    <col min="8196" max="8196" width="11.42578125" style="3" bestFit="1"/>
    <col min="8197" max="8446" width="11.42578125" style="3"/>
    <col min="8447" max="8447" width="0" style="3" hidden="1" customWidth="1"/>
    <col min="8448" max="8448" width="58.5703125" style="3" customWidth="1"/>
    <col min="8449" max="8449" width="25.28515625" style="3" customWidth="1"/>
    <col min="8450" max="8450" width="24.28515625" style="3" customWidth="1"/>
    <col min="8451" max="8451" width="12.28515625" style="3" customWidth="1"/>
    <col min="8452" max="8452" width="11.42578125" style="3" bestFit="1"/>
    <col min="8453" max="8702" width="11.42578125" style="3"/>
    <col min="8703" max="8703" width="0" style="3" hidden="1" customWidth="1"/>
    <col min="8704" max="8704" width="58.5703125" style="3" customWidth="1"/>
    <col min="8705" max="8705" width="25.28515625" style="3" customWidth="1"/>
    <col min="8706" max="8706" width="24.28515625" style="3" customWidth="1"/>
    <col min="8707" max="8707" width="12.28515625" style="3" customWidth="1"/>
    <col min="8708" max="8708" width="11.42578125" style="3" bestFit="1"/>
    <col min="8709" max="8958" width="11.42578125" style="3"/>
    <col min="8959" max="8959" width="0" style="3" hidden="1" customWidth="1"/>
    <col min="8960" max="8960" width="58.5703125" style="3" customWidth="1"/>
    <col min="8961" max="8961" width="25.28515625" style="3" customWidth="1"/>
    <col min="8962" max="8962" width="24.28515625" style="3" customWidth="1"/>
    <col min="8963" max="8963" width="12.28515625" style="3" customWidth="1"/>
    <col min="8964" max="8964" width="11.42578125" style="3" bestFit="1"/>
    <col min="8965" max="9214" width="11.42578125" style="3"/>
    <col min="9215" max="9215" width="0" style="3" hidden="1" customWidth="1"/>
    <col min="9216" max="9216" width="58.5703125" style="3" customWidth="1"/>
    <col min="9217" max="9217" width="25.28515625" style="3" customWidth="1"/>
    <col min="9218" max="9218" width="24.28515625" style="3" customWidth="1"/>
    <col min="9219" max="9219" width="12.28515625" style="3" customWidth="1"/>
    <col min="9220" max="9220" width="11.42578125" style="3" bestFit="1"/>
    <col min="9221" max="9470" width="11.42578125" style="3"/>
    <col min="9471" max="9471" width="0" style="3" hidden="1" customWidth="1"/>
    <col min="9472" max="9472" width="58.5703125" style="3" customWidth="1"/>
    <col min="9473" max="9473" width="25.28515625" style="3" customWidth="1"/>
    <col min="9474" max="9474" width="24.28515625" style="3" customWidth="1"/>
    <col min="9475" max="9475" width="12.28515625" style="3" customWidth="1"/>
    <col min="9476" max="9476" width="11.42578125" style="3" bestFit="1"/>
    <col min="9477" max="9726" width="11.42578125" style="3"/>
    <col min="9727" max="9727" width="0" style="3" hidden="1" customWidth="1"/>
    <col min="9728" max="9728" width="58.5703125" style="3" customWidth="1"/>
    <col min="9729" max="9729" width="25.28515625" style="3" customWidth="1"/>
    <col min="9730" max="9730" width="24.28515625" style="3" customWidth="1"/>
    <col min="9731" max="9731" width="12.28515625" style="3" customWidth="1"/>
    <col min="9732" max="9732" width="11.42578125" style="3" bestFit="1"/>
    <col min="9733" max="9982" width="11.42578125" style="3"/>
    <col min="9983" max="9983" width="0" style="3" hidden="1" customWidth="1"/>
    <col min="9984" max="9984" width="58.5703125" style="3" customWidth="1"/>
    <col min="9985" max="9985" width="25.28515625" style="3" customWidth="1"/>
    <col min="9986" max="9986" width="24.28515625" style="3" customWidth="1"/>
    <col min="9987" max="9987" width="12.28515625" style="3" customWidth="1"/>
    <col min="9988" max="9988" width="11.42578125" style="3" bestFit="1"/>
    <col min="9989" max="10238" width="11.42578125" style="3"/>
    <col min="10239" max="10239" width="0" style="3" hidden="1" customWidth="1"/>
    <col min="10240" max="10240" width="58.5703125" style="3" customWidth="1"/>
    <col min="10241" max="10241" width="25.28515625" style="3" customWidth="1"/>
    <col min="10242" max="10242" width="24.28515625" style="3" customWidth="1"/>
    <col min="10243" max="10243" width="12.28515625" style="3" customWidth="1"/>
    <col min="10244" max="10244" width="11.42578125" style="3" bestFit="1"/>
    <col min="10245" max="10494" width="11.42578125" style="3"/>
    <col min="10495" max="10495" width="0" style="3" hidden="1" customWidth="1"/>
    <col min="10496" max="10496" width="58.5703125" style="3" customWidth="1"/>
    <col min="10497" max="10497" width="25.28515625" style="3" customWidth="1"/>
    <col min="10498" max="10498" width="24.28515625" style="3" customWidth="1"/>
    <col min="10499" max="10499" width="12.28515625" style="3" customWidth="1"/>
    <col min="10500" max="10500" width="11.42578125" style="3" bestFit="1"/>
    <col min="10501" max="10750" width="11.42578125" style="3"/>
    <col min="10751" max="10751" width="0" style="3" hidden="1" customWidth="1"/>
    <col min="10752" max="10752" width="58.5703125" style="3" customWidth="1"/>
    <col min="10753" max="10753" width="25.28515625" style="3" customWidth="1"/>
    <col min="10754" max="10754" width="24.28515625" style="3" customWidth="1"/>
    <col min="10755" max="10755" width="12.28515625" style="3" customWidth="1"/>
    <col min="10756" max="10756" width="11.42578125" style="3" bestFit="1"/>
    <col min="10757" max="11006" width="11.42578125" style="3"/>
    <col min="11007" max="11007" width="0" style="3" hidden="1" customWidth="1"/>
    <col min="11008" max="11008" width="58.5703125" style="3" customWidth="1"/>
    <col min="11009" max="11009" width="25.28515625" style="3" customWidth="1"/>
    <col min="11010" max="11010" width="24.28515625" style="3" customWidth="1"/>
    <col min="11011" max="11011" width="12.28515625" style="3" customWidth="1"/>
    <col min="11012" max="11012" width="11.42578125" style="3" bestFit="1"/>
    <col min="11013" max="11262" width="11.42578125" style="3"/>
    <col min="11263" max="11263" width="0" style="3" hidden="1" customWidth="1"/>
    <col min="11264" max="11264" width="58.5703125" style="3" customWidth="1"/>
    <col min="11265" max="11265" width="25.28515625" style="3" customWidth="1"/>
    <col min="11266" max="11266" width="24.28515625" style="3" customWidth="1"/>
    <col min="11267" max="11267" width="12.28515625" style="3" customWidth="1"/>
    <col min="11268" max="11268" width="11.42578125" style="3" bestFit="1"/>
    <col min="11269" max="11518" width="11.42578125" style="3"/>
    <col min="11519" max="11519" width="0" style="3" hidden="1" customWidth="1"/>
    <col min="11520" max="11520" width="58.5703125" style="3" customWidth="1"/>
    <col min="11521" max="11521" width="25.28515625" style="3" customWidth="1"/>
    <col min="11522" max="11522" width="24.28515625" style="3" customWidth="1"/>
    <col min="11523" max="11523" width="12.28515625" style="3" customWidth="1"/>
    <col min="11524" max="11524" width="11.42578125" style="3" bestFit="1"/>
    <col min="11525" max="11774" width="11.42578125" style="3"/>
    <col min="11775" max="11775" width="0" style="3" hidden="1" customWidth="1"/>
    <col min="11776" max="11776" width="58.5703125" style="3" customWidth="1"/>
    <col min="11777" max="11777" width="25.28515625" style="3" customWidth="1"/>
    <col min="11778" max="11778" width="24.28515625" style="3" customWidth="1"/>
    <col min="11779" max="11779" width="12.28515625" style="3" customWidth="1"/>
    <col min="11780" max="11780" width="11.42578125" style="3" bestFit="1"/>
    <col min="11781" max="12030" width="11.42578125" style="3"/>
    <col min="12031" max="12031" width="0" style="3" hidden="1" customWidth="1"/>
    <col min="12032" max="12032" width="58.5703125" style="3" customWidth="1"/>
    <col min="12033" max="12033" width="25.28515625" style="3" customWidth="1"/>
    <col min="12034" max="12034" width="24.28515625" style="3" customWidth="1"/>
    <col min="12035" max="12035" width="12.28515625" style="3" customWidth="1"/>
    <col min="12036" max="12036" width="11.42578125" style="3" bestFit="1"/>
    <col min="12037" max="12286" width="11.42578125" style="3"/>
    <col min="12287" max="12287" width="0" style="3" hidden="1" customWidth="1"/>
    <col min="12288" max="12288" width="58.5703125" style="3" customWidth="1"/>
    <col min="12289" max="12289" width="25.28515625" style="3" customWidth="1"/>
    <col min="12290" max="12290" width="24.28515625" style="3" customWidth="1"/>
    <col min="12291" max="12291" width="12.28515625" style="3" customWidth="1"/>
    <col min="12292" max="12292" width="11.42578125" style="3" bestFit="1"/>
    <col min="12293" max="12542" width="11.42578125" style="3"/>
    <col min="12543" max="12543" width="0" style="3" hidden="1" customWidth="1"/>
    <col min="12544" max="12544" width="58.5703125" style="3" customWidth="1"/>
    <col min="12545" max="12545" width="25.28515625" style="3" customWidth="1"/>
    <col min="12546" max="12546" width="24.28515625" style="3" customWidth="1"/>
    <col min="12547" max="12547" width="12.28515625" style="3" customWidth="1"/>
    <col min="12548" max="12548" width="11.42578125" style="3" bestFit="1"/>
    <col min="12549" max="12798" width="11.42578125" style="3"/>
    <col min="12799" max="12799" width="0" style="3" hidden="1" customWidth="1"/>
    <col min="12800" max="12800" width="58.5703125" style="3" customWidth="1"/>
    <col min="12801" max="12801" width="25.28515625" style="3" customWidth="1"/>
    <col min="12802" max="12802" width="24.28515625" style="3" customWidth="1"/>
    <col min="12803" max="12803" width="12.28515625" style="3" customWidth="1"/>
    <col min="12804" max="12804" width="11.42578125" style="3" bestFit="1"/>
    <col min="12805" max="13054" width="11.42578125" style="3"/>
    <col min="13055" max="13055" width="0" style="3" hidden="1" customWidth="1"/>
    <col min="13056" max="13056" width="58.5703125" style="3" customWidth="1"/>
    <col min="13057" max="13057" width="25.28515625" style="3" customWidth="1"/>
    <col min="13058" max="13058" width="24.28515625" style="3" customWidth="1"/>
    <col min="13059" max="13059" width="12.28515625" style="3" customWidth="1"/>
    <col min="13060" max="13060" width="11.42578125" style="3" bestFit="1"/>
    <col min="13061" max="13310" width="11.42578125" style="3"/>
    <col min="13311" max="13311" width="0" style="3" hidden="1" customWidth="1"/>
    <col min="13312" max="13312" width="58.5703125" style="3" customWidth="1"/>
    <col min="13313" max="13313" width="25.28515625" style="3" customWidth="1"/>
    <col min="13314" max="13314" width="24.28515625" style="3" customWidth="1"/>
    <col min="13315" max="13315" width="12.28515625" style="3" customWidth="1"/>
    <col min="13316" max="13316" width="11.42578125" style="3" bestFit="1"/>
    <col min="13317" max="13566" width="11.42578125" style="3"/>
    <col min="13567" max="13567" width="0" style="3" hidden="1" customWidth="1"/>
    <col min="13568" max="13568" width="58.5703125" style="3" customWidth="1"/>
    <col min="13569" max="13569" width="25.28515625" style="3" customWidth="1"/>
    <col min="13570" max="13570" width="24.28515625" style="3" customWidth="1"/>
    <col min="13571" max="13571" width="12.28515625" style="3" customWidth="1"/>
    <col min="13572" max="13572" width="11.42578125" style="3" bestFit="1"/>
    <col min="13573" max="13822" width="11.42578125" style="3"/>
    <col min="13823" max="13823" width="0" style="3" hidden="1" customWidth="1"/>
    <col min="13824" max="13824" width="58.5703125" style="3" customWidth="1"/>
    <col min="13825" max="13825" width="25.28515625" style="3" customWidth="1"/>
    <col min="13826" max="13826" width="24.28515625" style="3" customWidth="1"/>
    <col min="13827" max="13827" width="12.28515625" style="3" customWidth="1"/>
    <col min="13828" max="13828" width="11.42578125" style="3" bestFit="1"/>
    <col min="13829" max="14078" width="11.42578125" style="3"/>
    <col min="14079" max="14079" width="0" style="3" hidden="1" customWidth="1"/>
    <col min="14080" max="14080" width="58.5703125" style="3" customWidth="1"/>
    <col min="14081" max="14081" width="25.28515625" style="3" customWidth="1"/>
    <col min="14082" max="14082" width="24.28515625" style="3" customWidth="1"/>
    <col min="14083" max="14083" width="12.28515625" style="3" customWidth="1"/>
    <col min="14084" max="14084" width="11.42578125" style="3" bestFit="1"/>
    <col min="14085" max="14334" width="11.42578125" style="3"/>
    <col min="14335" max="14335" width="0" style="3" hidden="1" customWidth="1"/>
    <col min="14336" max="14336" width="58.5703125" style="3" customWidth="1"/>
    <col min="14337" max="14337" width="25.28515625" style="3" customWidth="1"/>
    <col min="14338" max="14338" width="24.28515625" style="3" customWidth="1"/>
    <col min="14339" max="14339" width="12.28515625" style="3" customWidth="1"/>
    <col min="14340" max="14340" width="11.42578125" style="3" bestFit="1"/>
    <col min="14341" max="14590" width="11.42578125" style="3"/>
    <col min="14591" max="14591" width="0" style="3" hidden="1" customWidth="1"/>
    <col min="14592" max="14592" width="58.5703125" style="3" customWidth="1"/>
    <col min="14593" max="14593" width="25.28515625" style="3" customWidth="1"/>
    <col min="14594" max="14594" width="24.28515625" style="3" customWidth="1"/>
    <col min="14595" max="14595" width="12.28515625" style="3" customWidth="1"/>
    <col min="14596" max="14596" width="11.42578125" style="3" bestFit="1"/>
    <col min="14597" max="14846" width="11.42578125" style="3"/>
    <col min="14847" max="14847" width="0" style="3" hidden="1" customWidth="1"/>
    <col min="14848" max="14848" width="58.5703125" style="3" customWidth="1"/>
    <col min="14849" max="14849" width="25.28515625" style="3" customWidth="1"/>
    <col min="14850" max="14850" width="24.28515625" style="3" customWidth="1"/>
    <col min="14851" max="14851" width="12.28515625" style="3" customWidth="1"/>
    <col min="14852" max="14852" width="11.42578125" style="3" bestFit="1"/>
    <col min="14853" max="15102" width="11.42578125" style="3"/>
    <col min="15103" max="15103" width="0" style="3" hidden="1" customWidth="1"/>
    <col min="15104" max="15104" width="58.5703125" style="3" customWidth="1"/>
    <col min="15105" max="15105" width="25.28515625" style="3" customWidth="1"/>
    <col min="15106" max="15106" width="24.28515625" style="3" customWidth="1"/>
    <col min="15107" max="15107" width="12.28515625" style="3" customWidth="1"/>
    <col min="15108" max="15108" width="11.42578125" style="3" bestFit="1"/>
    <col min="15109" max="15358" width="11.42578125" style="3"/>
    <col min="15359" max="15359" width="0" style="3" hidden="1" customWidth="1"/>
    <col min="15360" max="15360" width="58.5703125" style="3" customWidth="1"/>
    <col min="15361" max="15361" width="25.28515625" style="3" customWidth="1"/>
    <col min="15362" max="15362" width="24.28515625" style="3" customWidth="1"/>
    <col min="15363" max="15363" width="12.28515625" style="3" customWidth="1"/>
    <col min="15364" max="15364" width="11.42578125" style="3" bestFit="1"/>
    <col min="15365" max="15614" width="11.42578125" style="3"/>
    <col min="15615" max="15615" width="0" style="3" hidden="1" customWidth="1"/>
    <col min="15616" max="15616" width="58.5703125" style="3" customWidth="1"/>
    <col min="15617" max="15617" width="25.28515625" style="3" customWidth="1"/>
    <col min="15618" max="15618" width="24.28515625" style="3" customWidth="1"/>
    <col min="15619" max="15619" width="12.28515625" style="3" customWidth="1"/>
    <col min="15620" max="15620" width="11.42578125" style="3" bestFit="1"/>
    <col min="15621" max="15870" width="11.42578125" style="3"/>
    <col min="15871" max="15871" width="0" style="3" hidden="1" customWidth="1"/>
    <col min="15872" max="15872" width="58.5703125" style="3" customWidth="1"/>
    <col min="15873" max="15873" width="25.28515625" style="3" customWidth="1"/>
    <col min="15874" max="15874" width="24.28515625" style="3" customWidth="1"/>
    <col min="15875" max="15875" width="12.28515625" style="3" customWidth="1"/>
    <col min="15876" max="15876" width="11.42578125" style="3" bestFit="1"/>
    <col min="15877" max="16126" width="11.42578125" style="3"/>
    <col min="16127" max="16127" width="0" style="3" hidden="1" customWidth="1"/>
    <col min="16128" max="16128" width="58.5703125" style="3" customWidth="1"/>
    <col min="16129" max="16129" width="25.28515625" style="3" customWidth="1"/>
    <col min="16130" max="16130" width="24.28515625" style="3" customWidth="1"/>
    <col min="16131" max="16131" width="12.28515625" style="3" customWidth="1"/>
    <col min="16132" max="16132" width="11.42578125" style="3" bestFit="1"/>
    <col min="16133" max="16384" width="11.42578125" style="3"/>
  </cols>
  <sheetData>
    <row r="1" spans="1:7" ht="12.75" customHeight="1" x14ac:dyDescent="0.2">
      <c r="A1" s="2"/>
      <c r="B1" s="98"/>
      <c r="C1" s="98"/>
    </row>
    <row r="2" spans="1:7" ht="12.75" customHeight="1" x14ac:dyDescent="0.2">
      <c r="A2" s="103" t="s">
        <v>0</v>
      </c>
      <c r="B2" s="103"/>
      <c r="C2" s="4"/>
      <c r="D2" s="5"/>
    </row>
    <row r="3" spans="1:7" ht="12.75" customHeight="1" x14ac:dyDescent="0.2">
      <c r="A3" s="98" t="s">
        <v>165</v>
      </c>
      <c r="B3" s="98"/>
      <c r="C3" s="4"/>
      <c r="D3" s="5"/>
    </row>
    <row r="4" spans="1:7" ht="16.5" customHeight="1" x14ac:dyDescent="0.2">
      <c r="A4" s="3"/>
      <c r="B4" s="6"/>
      <c r="C4" s="6"/>
      <c r="D4" s="5"/>
      <c r="F4" s="7"/>
    </row>
    <row r="5" spans="1:7" s="9" customFormat="1" ht="13.5" customHeight="1" x14ac:dyDescent="0.25">
      <c r="A5" s="100" t="s">
        <v>167</v>
      </c>
      <c r="B5" s="101"/>
      <c r="C5" s="101"/>
      <c r="D5" s="8"/>
    </row>
    <row r="6" spans="1:7" s="9" customFormat="1" ht="12.75" customHeight="1" x14ac:dyDescent="0.25">
      <c r="B6" s="6"/>
      <c r="C6" s="6"/>
      <c r="D6" s="8"/>
    </row>
    <row r="7" spans="1:7" s="9" customFormat="1" ht="13.5" customHeight="1" x14ac:dyDescent="0.25">
      <c r="A7" s="99" t="s">
        <v>2</v>
      </c>
      <c r="B7" s="99"/>
      <c r="C7" s="99"/>
      <c r="D7" s="8"/>
    </row>
    <row r="8" spans="1:7" ht="11.1" customHeight="1" x14ac:dyDescent="0.15">
      <c r="A8" s="10"/>
      <c r="B8" s="54"/>
      <c r="C8" s="11" t="s">
        <v>1</v>
      </c>
      <c r="D8" s="5"/>
    </row>
    <row r="9" spans="1:7" ht="33.6" customHeight="1" x14ac:dyDescent="0.25">
      <c r="A9" s="12" t="s">
        <v>3</v>
      </c>
      <c r="B9" s="61" t="s">
        <v>164</v>
      </c>
      <c r="C9" s="13" t="s">
        <v>4</v>
      </c>
      <c r="D9" s="14"/>
      <c r="E9" s="14"/>
      <c r="F9" s="14"/>
      <c r="G9" s="14"/>
    </row>
    <row r="10" spans="1:7" ht="11.1" customHeight="1" x14ac:dyDescent="0.25">
      <c r="A10" s="15" t="s">
        <v>5</v>
      </c>
      <c r="B10" s="93"/>
      <c r="C10" s="16"/>
    </row>
    <row r="11" spans="1:7" ht="8.65" customHeight="1" x14ac:dyDescent="0.25">
      <c r="A11" s="17" t="s">
        <v>6</v>
      </c>
      <c r="B11" s="18">
        <f>B12+B17+B21+B24+B25+B26+B27</f>
        <v>851115074.7355001</v>
      </c>
      <c r="C11" s="18">
        <f>C12+C17+C21+C24+C25+C26+C27</f>
        <v>811232032.26999998</v>
      </c>
    </row>
    <row r="12" spans="1:7" ht="8.65" customHeight="1" x14ac:dyDescent="0.25">
      <c r="A12" s="19" t="s">
        <v>7</v>
      </c>
      <c r="B12" s="20">
        <f>SUM(B13:B16)</f>
        <v>508798.47</v>
      </c>
      <c r="C12" s="20">
        <f>SUM(C13:C16)</f>
        <v>419477.22</v>
      </c>
    </row>
    <row r="13" spans="1:7" ht="8.65" customHeight="1" x14ac:dyDescent="0.25">
      <c r="A13" s="21" t="s">
        <v>8</v>
      </c>
      <c r="B13" s="22">
        <v>0</v>
      </c>
      <c r="C13" s="22">
        <v>0</v>
      </c>
    </row>
    <row r="14" spans="1:7" ht="8.65" customHeight="1" x14ac:dyDescent="0.25">
      <c r="A14" s="21" t="s">
        <v>9</v>
      </c>
      <c r="B14" s="22">
        <v>508798.47</v>
      </c>
      <c r="C14" s="22">
        <v>419477.22</v>
      </c>
    </row>
    <row r="15" spans="1:7" ht="8.65" customHeight="1" x14ac:dyDescent="0.25">
      <c r="A15" s="21" t="s">
        <v>10</v>
      </c>
      <c r="B15" s="22">
        <v>0</v>
      </c>
      <c r="C15" s="22">
        <v>0</v>
      </c>
    </row>
    <row r="16" spans="1:7" ht="8.65" customHeight="1" x14ac:dyDescent="0.25">
      <c r="A16" s="21" t="s">
        <v>11</v>
      </c>
      <c r="B16" s="22">
        <v>0</v>
      </c>
      <c r="C16" s="22">
        <v>0</v>
      </c>
    </row>
    <row r="17" spans="1:3" ht="8.65" customHeight="1" x14ac:dyDescent="0.25">
      <c r="A17" s="23" t="s">
        <v>12</v>
      </c>
      <c r="B17" s="24">
        <f>SUM(B18:B20)</f>
        <v>24131398.349999998</v>
      </c>
      <c r="C17" s="24">
        <f>SUM(C18:C20)</f>
        <v>23991316.699999999</v>
      </c>
    </row>
    <row r="18" spans="1:3" ht="8.65" customHeight="1" x14ac:dyDescent="0.25">
      <c r="A18" s="21" t="s">
        <v>13</v>
      </c>
      <c r="B18" s="22">
        <v>15032752.5</v>
      </c>
      <c r="C18" s="22">
        <v>15032752.5</v>
      </c>
    </row>
    <row r="19" spans="1:3" ht="8.65" customHeight="1" x14ac:dyDescent="0.25">
      <c r="A19" s="21" t="s">
        <v>10</v>
      </c>
      <c r="B19" s="22">
        <v>0</v>
      </c>
      <c r="C19" s="22">
        <v>0</v>
      </c>
    </row>
    <row r="20" spans="1:3" ht="8.65" customHeight="1" x14ac:dyDescent="0.25">
      <c r="A20" s="26" t="s">
        <v>14</v>
      </c>
      <c r="B20" s="22">
        <v>9098645.8499999978</v>
      </c>
      <c r="C20" s="22">
        <v>8958564.1999999993</v>
      </c>
    </row>
    <row r="21" spans="1:3" ht="8.65" customHeight="1" x14ac:dyDescent="0.25">
      <c r="A21" s="27" t="s">
        <v>15</v>
      </c>
      <c r="B21" s="24">
        <f>SUM(B22:B23)</f>
        <v>818610589.92000008</v>
      </c>
      <c r="C21" s="24">
        <f>SUM(C22:C23)</f>
        <v>778738546.89999998</v>
      </c>
    </row>
    <row r="22" spans="1:3" ht="8.65" customHeight="1" x14ac:dyDescent="0.25">
      <c r="A22" s="21" t="s">
        <v>16</v>
      </c>
      <c r="B22" s="22">
        <v>260591060.08999997</v>
      </c>
      <c r="C22" s="22">
        <v>254911965.87</v>
      </c>
    </row>
    <row r="23" spans="1:3" ht="8.65" customHeight="1" x14ac:dyDescent="0.25">
      <c r="A23" s="21" t="s">
        <v>17</v>
      </c>
      <c r="B23" s="22">
        <v>558019529.83000004</v>
      </c>
      <c r="C23" s="22">
        <v>523826581.02999997</v>
      </c>
    </row>
    <row r="24" spans="1:3" ht="8.65" customHeight="1" x14ac:dyDescent="0.25">
      <c r="A24" s="27" t="s">
        <v>18</v>
      </c>
      <c r="B24" s="28">
        <v>0</v>
      </c>
      <c r="C24" s="28">
        <v>0</v>
      </c>
    </row>
    <row r="25" spans="1:3" ht="8.65" customHeight="1" x14ac:dyDescent="0.25">
      <c r="A25" s="23" t="s">
        <v>19</v>
      </c>
      <c r="B25" s="28">
        <v>7768016.0154999997</v>
      </c>
      <c r="C25" s="28">
        <v>7986419.4700000007</v>
      </c>
    </row>
    <row r="26" spans="1:3" ht="8.65" customHeight="1" x14ac:dyDescent="0.25">
      <c r="A26" s="23" t="s">
        <v>20</v>
      </c>
      <c r="B26" s="29">
        <v>96271.98</v>
      </c>
      <c r="C26" s="29">
        <v>96271.98</v>
      </c>
    </row>
    <row r="27" spans="1:3" ht="8.65" customHeight="1" x14ac:dyDescent="0.25">
      <c r="A27" s="30" t="s">
        <v>21</v>
      </c>
      <c r="B27" s="31">
        <v>0</v>
      </c>
      <c r="C27" s="31">
        <v>0</v>
      </c>
    </row>
    <row r="28" spans="1:3" ht="8.65" customHeight="1" x14ac:dyDescent="0.25">
      <c r="A28" s="17" t="s">
        <v>22</v>
      </c>
      <c r="B28" s="32">
        <f>B29+B35+B38+B42+B43+B44+B45</f>
        <v>270881940.50449991</v>
      </c>
      <c r="C28" s="32">
        <f>C29+C35+C38+C42+C43+C44+C45</f>
        <v>300505387.24000001</v>
      </c>
    </row>
    <row r="29" spans="1:3" ht="8.65" customHeight="1" x14ac:dyDescent="0.25">
      <c r="A29" s="19" t="s">
        <v>23</v>
      </c>
      <c r="B29" s="33">
        <f>B30+B33+B34</f>
        <v>0</v>
      </c>
      <c r="C29" s="33">
        <f>C30+C33+C34</f>
        <v>0</v>
      </c>
    </row>
    <row r="30" spans="1:3" ht="8.65" customHeight="1" x14ac:dyDescent="0.25">
      <c r="A30" s="34" t="s">
        <v>24</v>
      </c>
      <c r="B30" s="35">
        <f>SUM(B31:B32)</f>
        <v>0</v>
      </c>
      <c r="C30" s="35">
        <f>SUM(C31:C32)</f>
        <v>0</v>
      </c>
    </row>
    <row r="31" spans="1:3" ht="8.65" customHeight="1" x14ac:dyDescent="0.25">
      <c r="A31" s="36" t="s">
        <v>13</v>
      </c>
      <c r="B31" s="37">
        <v>0</v>
      </c>
      <c r="C31" s="37">
        <v>0</v>
      </c>
    </row>
    <row r="32" spans="1:3" ht="8.65" customHeight="1" x14ac:dyDescent="0.25">
      <c r="A32" s="36" t="s">
        <v>25</v>
      </c>
      <c r="B32" s="37">
        <v>0</v>
      </c>
      <c r="C32" s="37">
        <v>0</v>
      </c>
    </row>
    <row r="33" spans="1:4" ht="8.65" customHeight="1" x14ac:dyDescent="0.25">
      <c r="A33" s="34" t="s">
        <v>26</v>
      </c>
      <c r="B33" s="29">
        <v>0</v>
      </c>
      <c r="C33" s="29">
        <v>0</v>
      </c>
    </row>
    <row r="34" spans="1:4" ht="8.65" customHeight="1" x14ac:dyDescent="0.25">
      <c r="A34" s="38" t="s">
        <v>27</v>
      </c>
      <c r="B34" s="39">
        <v>0</v>
      </c>
      <c r="C34" s="39">
        <v>0</v>
      </c>
    </row>
    <row r="35" spans="1:4" ht="8.65" customHeight="1" x14ac:dyDescent="0.25">
      <c r="A35" s="23" t="s">
        <v>28</v>
      </c>
      <c r="B35" s="24">
        <f>SUM(B36:B37)</f>
        <v>23053864.799999997</v>
      </c>
      <c r="C35" s="24">
        <f>SUM(C36:C37)</f>
        <v>25049639</v>
      </c>
    </row>
    <row r="36" spans="1:4" ht="8.65" customHeight="1" x14ac:dyDescent="0.25">
      <c r="A36" s="21" t="s">
        <v>29</v>
      </c>
      <c r="B36" s="22">
        <v>23053864.799999997</v>
      </c>
      <c r="C36" s="22">
        <v>25048519.199999999</v>
      </c>
    </row>
    <row r="37" spans="1:4" ht="8.65" customHeight="1" x14ac:dyDescent="0.25">
      <c r="A37" s="21" t="s">
        <v>10</v>
      </c>
      <c r="B37" s="22">
        <v>0</v>
      </c>
      <c r="C37" s="22">
        <v>1119.8</v>
      </c>
    </row>
    <row r="38" spans="1:4" ht="8.65" customHeight="1" x14ac:dyDescent="0.25">
      <c r="A38" s="23" t="s">
        <v>30</v>
      </c>
      <c r="B38" s="24">
        <f>SUM(B39:B41)</f>
        <v>7782728.7599999998</v>
      </c>
      <c r="C38" s="24">
        <f>SUM(C39:C41)</f>
        <v>7665717.54</v>
      </c>
    </row>
    <row r="39" spans="1:4" ht="8.65" customHeight="1" x14ac:dyDescent="0.25">
      <c r="A39" s="21" t="s">
        <v>31</v>
      </c>
      <c r="B39" s="22">
        <f>6930038.36+29888.6</f>
        <v>6959926.96</v>
      </c>
      <c r="C39" s="22">
        <f>6011195.18+150143.01</f>
        <v>6161338.1899999995</v>
      </c>
      <c r="D39" s="51"/>
    </row>
    <row r="40" spans="1:4" ht="8.65" customHeight="1" x14ac:dyDescent="0.25">
      <c r="A40" s="21" t="s">
        <v>32</v>
      </c>
      <c r="B40" s="22"/>
      <c r="C40" s="22"/>
    </row>
    <row r="41" spans="1:4" ht="8.65" customHeight="1" x14ac:dyDescent="0.25">
      <c r="A41" s="21" t="s">
        <v>33</v>
      </c>
      <c r="B41" s="22">
        <v>822801.79999999993</v>
      </c>
      <c r="C41" s="22">
        <v>1504379.3500000006</v>
      </c>
    </row>
    <row r="42" spans="1:4" ht="8.65" customHeight="1" x14ac:dyDescent="0.25">
      <c r="A42" s="40" t="s">
        <v>34</v>
      </c>
      <c r="B42" s="41">
        <f>94274589.06+140035.82</f>
        <v>94414624.879999995</v>
      </c>
      <c r="C42" s="41">
        <v>71933068.310000002</v>
      </c>
      <c r="D42" s="51"/>
    </row>
    <row r="43" spans="1:4" ht="8.65" customHeight="1" x14ac:dyDescent="0.25">
      <c r="A43" s="40" t="s">
        <v>35</v>
      </c>
      <c r="B43" s="41"/>
      <c r="C43" s="41"/>
    </row>
    <row r="44" spans="1:4" ht="8.65" customHeight="1" x14ac:dyDescent="0.25">
      <c r="A44" s="23" t="s">
        <v>36</v>
      </c>
      <c r="B44" s="41">
        <v>3712430.9000000004</v>
      </c>
      <c r="C44" s="41">
        <v>2102769.41</v>
      </c>
    </row>
    <row r="45" spans="1:4" ht="8.65" customHeight="1" x14ac:dyDescent="0.25">
      <c r="A45" s="30" t="s">
        <v>37</v>
      </c>
      <c r="B45" s="41">
        <v>141918291.16449988</v>
      </c>
      <c r="C45" s="41">
        <v>193754192.97999999</v>
      </c>
    </row>
    <row r="46" spans="1:4" ht="11.1" customHeight="1" x14ac:dyDescent="0.25">
      <c r="A46" s="42" t="s">
        <v>38</v>
      </c>
      <c r="B46" s="43">
        <f>B11+B28</f>
        <v>1121997015.24</v>
      </c>
      <c r="C46" s="43">
        <f>C11+C28</f>
        <v>1111737419.51</v>
      </c>
      <c r="D46" s="51"/>
    </row>
    <row r="47" spans="1:4" ht="11.1" customHeight="1" x14ac:dyDescent="0.25">
      <c r="A47" s="15" t="s">
        <v>39</v>
      </c>
      <c r="B47" s="95"/>
      <c r="C47" s="16"/>
    </row>
    <row r="48" spans="1:4" ht="8.65" customHeight="1" x14ac:dyDescent="0.25">
      <c r="A48" s="17" t="s">
        <v>40</v>
      </c>
      <c r="B48" s="32">
        <f>B49+B59+B60</f>
        <v>1056252085.24</v>
      </c>
      <c r="C48" s="32">
        <f>C49+C59+C60</f>
        <v>1054319884.26</v>
      </c>
    </row>
    <row r="49" spans="1:3" ht="8.65" customHeight="1" x14ac:dyDescent="0.25">
      <c r="A49" s="19" t="s">
        <v>41</v>
      </c>
      <c r="B49" s="44">
        <f>B50+B51+B52+B53+B54+B55+B56+B57+B58</f>
        <v>260912320.73000002</v>
      </c>
      <c r="C49" s="44">
        <f>C50+C51+C52+C53+C54+C55+C56+C57+C58</f>
        <v>271427976.69</v>
      </c>
    </row>
    <row r="50" spans="1:3" ht="8.65" customHeight="1" x14ac:dyDescent="0.25">
      <c r="A50" s="34" t="s">
        <v>42</v>
      </c>
      <c r="B50" s="28">
        <v>147030142.5</v>
      </c>
      <c r="C50" s="28">
        <v>147030142.5</v>
      </c>
    </row>
    <row r="51" spans="1:3" ht="8.65" customHeight="1" x14ac:dyDescent="0.25">
      <c r="A51" s="45" t="s">
        <v>43</v>
      </c>
      <c r="B51" s="28">
        <v>0</v>
      </c>
      <c r="C51" s="28">
        <v>0</v>
      </c>
    </row>
    <row r="52" spans="1:3" ht="8.65" customHeight="1" x14ac:dyDescent="0.25">
      <c r="A52" s="34" t="s">
        <v>44</v>
      </c>
      <c r="B52" s="28">
        <v>47575566.960000001</v>
      </c>
      <c r="C52" s="28">
        <v>47575566.960000001</v>
      </c>
    </row>
    <row r="53" spans="1:3" ht="8.65" customHeight="1" x14ac:dyDescent="0.25">
      <c r="A53" s="45" t="s">
        <v>45</v>
      </c>
      <c r="B53" s="28">
        <v>0</v>
      </c>
      <c r="C53" s="28">
        <v>0</v>
      </c>
    </row>
    <row r="54" spans="1:3" ht="8.65" customHeight="1" x14ac:dyDescent="0.25">
      <c r="A54" s="45" t="s">
        <v>46</v>
      </c>
      <c r="B54" s="28">
        <v>0</v>
      </c>
      <c r="C54" s="28">
        <v>0</v>
      </c>
    </row>
    <row r="55" spans="1:3" ht="8.65" customHeight="1" x14ac:dyDescent="0.25">
      <c r="A55" s="45" t="s">
        <v>47</v>
      </c>
      <c r="B55" s="28">
        <v>62199432.729999997</v>
      </c>
      <c r="C55" s="28">
        <v>62199432.729999997</v>
      </c>
    </row>
    <row r="56" spans="1:3" ht="8.65" customHeight="1" x14ac:dyDescent="0.25">
      <c r="A56" s="34" t="s">
        <v>48</v>
      </c>
      <c r="B56" s="28">
        <v>4107178.5400000094</v>
      </c>
      <c r="C56" s="28">
        <v>14622834.500000009</v>
      </c>
    </row>
    <row r="57" spans="1:3" ht="8.65" customHeight="1" x14ac:dyDescent="0.25">
      <c r="A57" s="45" t="s">
        <v>49</v>
      </c>
      <c r="B57" s="28">
        <v>0</v>
      </c>
      <c r="C57" s="28">
        <v>0</v>
      </c>
    </row>
    <row r="58" spans="1:3" ht="8.65" customHeight="1" x14ac:dyDescent="0.25">
      <c r="A58" s="45" t="s">
        <v>50</v>
      </c>
      <c r="B58" s="28">
        <v>0</v>
      </c>
      <c r="C58" s="28">
        <v>0</v>
      </c>
    </row>
    <row r="59" spans="1:3" ht="8.65" customHeight="1" x14ac:dyDescent="0.25">
      <c r="A59" s="27" t="s">
        <v>51</v>
      </c>
      <c r="B59" s="28">
        <v>0</v>
      </c>
      <c r="C59" s="28">
        <v>0</v>
      </c>
    </row>
    <row r="60" spans="1:3" ht="8.65" customHeight="1" x14ac:dyDescent="0.25">
      <c r="A60" s="30" t="s">
        <v>52</v>
      </c>
      <c r="B60" s="28">
        <v>795339764.50999999</v>
      </c>
      <c r="C60" s="28">
        <v>782891907.57000005</v>
      </c>
    </row>
    <row r="61" spans="1:3" ht="8.65" customHeight="1" x14ac:dyDescent="0.25">
      <c r="A61" s="17" t="s">
        <v>53</v>
      </c>
      <c r="B61" s="32">
        <f>B62+B66+B71+B72+B73+B74+B75</f>
        <v>11652411.660000004</v>
      </c>
      <c r="C61" s="32">
        <f>C62+C66+C71+C72+C73+C74+C75</f>
        <v>9515732.6399999987</v>
      </c>
    </row>
    <row r="62" spans="1:3" ht="8.65" customHeight="1" x14ac:dyDescent="0.25">
      <c r="A62" s="46" t="s">
        <v>54</v>
      </c>
      <c r="B62" s="33">
        <f>SUM(B63:B65)</f>
        <v>5330660.1000000024</v>
      </c>
      <c r="C62" s="33">
        <f>SUM(C63:C65)</f>
        <v>4671972.5199999996</v>
      </c>
    </row>
    <row r="63" spans="1:3" ht="8.65" customHeight="1" x14ac:dyDescent="0.25">
      <c r="A63" s="21" t="s">
        <v>55</v>
      </c>
      <c r="B63" s="37">
        <v>0</v>
      </c>
      <c r="C63" s="37">
        <v>0</v>
      </c>
    </row>
    <row r="64" spans="1:3" ht="8.65" customHeight="1" x14ac:dyDescent="0.25">
      <c r="A64" s="21" t="s">
        <v>56</v>
      </c>
      <c r="B64" s="37">
        <v>0</v>
      </c>
      <c r="C64" s="37">
        <v>0</v>
      </c>
    </row>
    <row r="65" spans="1:3" ht="8.65" customHeight="1" x14ac:dyDescent="0.25">
      <c r="A65" s="21" t="s">
        <v>57</v>
      </c>
      <c r="B65" s="37">
        <v>5330660.1000000024</v>
      </c>
      <c r="C65" s="37">
        <v>4671972.5199999996</v>
      </c>
    </row>
    <row r="66" spans="1:3" ht="8.65" customHeight="1" x14ac:dyDescent="0.25">
      <c r="A66" s="23" t="s">
        <v>58</v>
      </c>
      <c r="B66" s="35">
        <f>SUM(B67:B70)</f>
        <v>4212930.9000000004</v>
      </c>
      <c r="C66" s="35">
        <f>SUM(C67:C70)</f>
        <v>2879660.2600000002</v>
      </c>
    </row>
    <row r="67" spans="1:3" ht="8.65" customHeight="1" x14ac:dyDescent="0.25">
      <c r="A67" s="21" t="s">
        <v>59</v>
      </c>
      <c r="B67" s="37">
        <v>0</v>
      </c>
      <c r="C67" s="37">
        <v>0</v>
      </c>
    </row>
    <row r="68" spans="1:3" ht="8.65" customHeight="1" x14ac:dyDescent="0.25">
      <c r="A68" s="21" t="s">
        <v>60</v>
      </c>
      <c r="B68" s="37">
        <v>0</v>
      </c>
      <c r="C68" s="37">
        <v>0</v>
      </c>
    </row>
    <row r="69" spans="1:3" ht="8.65" customHeight="1" x14ac:dyDescent="0.25">
      <c r="A69" s="21" t="s">
        <v>61</v>
      </c>
      <c r="B69" s="37">
        <v>3162930.9000000004</v>
      </c>
      <c r="C69" s="37">
        <v>1861512.37</v>
      </c>
    </row>
    <row r="70" spans="1:3" ht="8.65" customHeight="1" x14ac:dyDescent="0.25">
      <c r="A70" s="21" t="s">
        <v>62</v>
      </c>
      <c r="B70" s="37">
        <v>1050000</v>
      </c>
      <c r="C70" s="37">
        <v>1018147.89</v>
      </c>
    </row>
    <row r="71" spans="1:3" ht="8.65" customHeight="1" x14ac:dyDescent="0.25">
      <c r="A71" s="27" t="s">
        <v>63</v>
      </c>
      <c r="B71" s="28">
        <v>0</v>
      </c>
      <c r="C71" s="28">
        <v>0</v>
      </c>
    </row>
    <row r="72" spans="1:3" ht="8.65" customHeight="1" x14ac:dyDescent="0.25">
      <c r="A72" s="23" t="s">
        <v>64</v>
      </c>
      <c r="B72" s="28">
        <v>2108820.66</v>
      </c>
      <c r="C72" s="28">
        <v>1964099.86</v>
      </c>
    </row>
    <row r="73" spans="1:3" ht="8.65" customHeight="1" x14ac:dyDescent="0.25">
      <c r="A73" s="27" t="s">
        <v>65</v>
      </c>
      <c r="B73" s="28">
        <v>0</v>
      </c>
      <c r="C73" s="28">
        <v>0</v>
      </c>
    </row>
    <row r="74" spans="1:3" ht="8.65" customHeight="1" x14ac:dyDescent="0.25">
      <c r="A74" s="27" t="s">
        <v>66</v>
      </c>
      <c r="B74" s="28">
        <v>0</v>
      </c>
      <c r="C74" s="28">
        <v>0</v>
      </c>
    </row>
    <row r="75" spans="1:3" ht="8.65" customHeight="1" x14ac:dyDescent="0.25">
      <c r="A75" s="47" t="s">
        <v>67</v>
      </c>
      <c r="B75" s="48">
        <v>0</v>
      </c>
      <c r="C75" s="48">
        <v>0</v>
      </c>
    </row>
    <row r="76" spans="1:3" ht="8.65" customHeight="1" x14ac:dyDescent="0.25">
      <c r="A76" s="17" t="s">
        <v>68</v>
      </c>
      <c r="B76" s="32">
        <f>B77+B78+B82+B87+B88+B91+B92</f>
        <v>54092518.340000004</v>
      </c>
      <c r="C76" s="32">
        <f>C77+C78+C82+C87+C88+C91+C92</f>
        <v>47901802.609999999</v>
      </c>
    </row>
    <row r="77" spans="1:3" ht="8.65" customHeight="1" x14ac:dyDescent="0.25">
      <c r="A77" s="46" t="s">
        <v>69</v>
      </c>
      <c r="B77" s="49">
        <v>0</v>
      </c>
      <c r="C77" s="49">
        <v>0</v>
      </c>
    </row>
    <row r="78" spans="1:3" ht="8.65" customHeight="1" x14ac:dyDescent="0.25">
      <c r="A78" s="27" t="s">
        <v>70</v>
      </c>
      <c r="B78" s="35">
        <f>SUM(B79:B81)</f>
        <v>0</v>
      </c>
      <c r="C78" s="35">
        <f>SUM(C79:C81)</f>
        <v>0</v>
      </c>
    </row>
    <row r="79" spans="1:3" ht="8.65" customHeight="1" x14ac:dyDescent="0.25">
      <c r="A79" s="21" t="s">
        <v>55</v>
      </c>
      <c r="B79" s="37">
        <v>0</v>
      </c>
      <c r="C79" s="37">
        <v>0</v>
      </c>
    </row>
    <row r="80" spans="1:3" ht="8.65" customHeight="1" x14ac:dyDescent="0.25">
      <c r="A80" s="21" t="s">
        <v>71</v>
      </c>
      <c r="B80" s="37">
        <v>0</v>
      </c>
      <c r="C80" s="37">
        <v>0</v>
      </c>
    </row>
    <row r="81" spans="1:3" ht="8.65" customHeight="1" x14ac:dyDescent="0.25">
      <c r="A81" s="21" t="s">
        <v>57</v>
      </c>
      <c r="B81" s="37">
        <v>0</v>
      </c>
      <c r="C81" s="37">
        <v>0</v>
      </c>
    </row>
    <row r="82" spans="1:3" ht="8.65" customHeight="1" x14ac:dyDescent="0.25">
      <c r="A82" s="23" t="s">
        <v>72</v>
      </c>
      <c r="B82" s="35">
        <f>SUM(B83:B86)</f>
        <v>549500</v>
      </c>
      <c r="C82" s="35">
        <f>SUM(C83:C86)</f>
        <v>62740.77</v>
      </c>
    </row>
    <row r="83" spans="1:3" ht="8.65" customHeight="1" x14ac:dyDescent="0.25">
      <c r="A83" s="21" t="s">
        <v>59</v>
      </c>
      <c r="B83" s="22">
        <v>0</v>
      </c>
      <c r="C83" s="22">
        <v>0</v>
      </c>
    </row>
    <row r="84" spans="1:3" ht="8.65" customHeight="1" x14ac:dyDescent="0.25">
      <c r="A84" s="21" t="s">
        <v>60</v>
      </c>
      <c r="B84" s="37">
        <v>0</v>
      </c>
      <c r="C84" s="37">
        <v>0</v>
      </c>
    </row>
    <row r="85" spans="1:3" ht="8.65" customHeight="1" x14ac:dyDescent="0.25">
      <c r="A85" s="21" t="s">
        <v>61</v>
      </c>
      <c r="B85" s="22">
        <v>549500</v>
      </c>
      <c r="C85" s="22">
        <v>62740.77</v>
      </c>
    </row>
    <row r="86" spans="1:3" ht="8.65" customHeight="1" x14ac:dyDescent="0.25">
      <c r="A86" s="26" t="s">
        <v>73</v>
      </c>
      <c r="B86" s="22">
        <v>0</v>
      </c>
      <c r="C86" s="22">
        <v>0</v>
      </c>
    </row>
    <row r="87" spans="1:3" ht="8.65" customHeight="1" x14ac:dyDescent="0.25">
      <c r="A87" s="23" t="s">
        <v>74</v>
      </c>
      <c r="B87" s="37">
        <v>58392.46</v>
      </c>
      <c r="C87" s="37">
        <v>58392.46</v>
      </c>
    </row>
    <row r="88" spans="1:3" ht="8.65" customHeight="1" x14ac:dyDescent="0.25">
      <c r="A88" s="23" t="s">
        <v>75</v>
      </c>
      <c r="B88" s="35">
        <f>SUM(B89:B90)</f>
        <v>27309505.82</v>
      </c>
      <c r="C88" s="35">
        <f>SUM(C89:C90)</f>
        <v>25427811.530000001</v>
      </c>
    </row>
    <row r="89" spans="1:3" ht="8.65" customHeight="1" x14ac:dyDescent="0.25">
      <c r="A89" s="21" t="s">
        <v>76</v>
      </c>
      <c r="B89" s="37">
        <v>18000000</v>
      </c>
      <c r="C89" s="37">
        <v>17173585.079999998</v>
      </c>
    </row>
    <row r="90" spans="1:3" ht="8.65" customHeight="1" x14ac:dyDescent="0.25">
      <c r="A90" s="21" t="s">
        <v>77</v>
      </c>
      <c r="B90" s="37">
        <v>9309505.8200000003</v>
      </c>
      <c r="C90" s="37">
        <v>8254226.4500000011</v>
      </c>
    </row>
    <row r="91" spans="1:3" ht="8.65" customHeight="1" x14ac:dyDescent="0.25">
      <c r="A91" s="23" t="s">
        <v>78</v>
      </c>
      <c r="B91" s="48">
        <v>26175120.059999999</v>
      </c>
      <c r="C91" s="48">
        <v>22352857.850000001</v>
      </c>
    </row>
    <row r="92" spans="1:3" ht="8.65" customHeight="1" x14ac:dyDescent="0.25">
      <c r="A92" s="30" t="s">
        <v>79</v>
      </c>
      <c r="B92" s="48">
        <v>0</v>
      </c>
      <c r="C92" s="48">
        <v>0</v>
      </c>
    </row>
    <row r="93" spans="1:3" ht="11.1" customHeight="1" x14ac:dyDescent="0.25">
      <c r="A93" s="42" t="s">
        <v>80</v>
      </c>
      <c r="B93" s="43">
        <f>B48+B61+B76</f>
        <v>1121997015.24</v>
      </c>
      <c r="C93" s="43">
        <f>C48+C61+C76</f>
        <v>1111737419.51</v>
      </c>
    </row>
    <row r="94" spans="1:3" ht="12.75" customHeight="1" x14ac:dyDescent="0.25">
      <c r="A94" s="50"/>
      <c r="C94" s="51"/>
    </row>
    <row r="95" spans="1:3" ht="10.15" customHeight="1" x14ac:dyDescent="0.25">
      <c r="A95" s="96"/>
      <c r="B95" s="96"/>
      <c r="C95" s="68"/>
    </row>
    <row r="96" spans="1:3" ht="6" customHeight="1" x14ac:dyDescent="0.25">
      <c r="A96" s="72"/>
      <c r="B96" s="72"/>
      <c r="C96" s="72"/>
    </row>
    <row r="97" spans="1:3" ht="10.15" customHeight="1" x14ac:dyDescent="0.25">
      <c r="A97" s="96"/>
      <c r="B97" s="96"/>
      <c r="C97" s="68"/>
    </row>
    <row r="98" spans="1:3" ht="10.15" customHeight="1" x14ac:dyDescent="0.25">
      <c r="A98" s="72"/>
      <c r="B98" s="72"/>
      <c r="C98" s="72"/>
    </row>
    <row r="99" spans="1:3" ht="10.15" customHeight="1" x14ac:dyDescent="0.25">
      <c r="A99" s="72"/>
      <c r="B99" s="72"/>
      <c r="C99" s="72"/>
    </row>
    <row r="100" spans="1:3" ht="10.15" customHeight="1" x14ac:dyDescent="0.25">
      <c r="A100" s="72"/>
      <c r="B100" s="72"/>
      <c r="C100" s="72"/>
    </row>
    <row r="101" spans="1:3" ht="10.15" customHeight="1" x14ac:dyDescent="0.25">
      <c r="A101" s="72"/>
      <c r="B101" s="77"/>
      <c r="C101" s="72"/>
    </row>
    <row r="102" spans="1:3" ht="10.15" customHeight="1" x14ac:dyDescent="0.25">
      <c r="A102" s="97"/>
      <c r="B102" s="97"/>
      <c r="C102" s="71"/>
    </row>
    <row r="103" spans="1:3" x14ac:dyDescent="0.25">
      <c r="A103" s="53"/>
      <c r="B103" s="54"/>
      <c r="C103" s="3"/>
    </row>
    <row r="104" spans="1:3" x14ac:dyDescent="0.25">
      <c r="A104" s="53"/>
      <c r="B104" s="54"/>
      <c r="C104" s="3"/>
    </row>
    <row r="105" spans="1:3" x14ac:dyDescent="0.25">
      <c r="A105" s="25"/>
      <c r="B105" s="54"/>
      <c r="C105" s="3"/>
    </row>
    <row r="106" spans="1:3" x14ac:dyDescent="0.25">
      <c r="A106" s="53"/>
      <c r="B106" s="54"/>
      <c r="C106" s="3"/>
    </row>
    <row r="107" spans="1:3" x14ac:dyDescent="0.25">
      <c r="A107" s="53"/>
      <c r="B107" s="54"/>
      <c r="C107" s="3"/>
    </row>
    <row r="108" spans="1:3" x14ac:dyDescent="0.25">
      <c r="A108" s="53"/>
      <c r="B108" s="54"/>
      <c r="C108" s="3"/>
    </row>
    <row r="109" spans="1:3" x14ac:dyDescent="0.25">
      <c r="A109" s="53"/>
      <c r="B109" s="54"/>
      <c r="C109" s="3"/>
    </row>
    <row r="110" spans="1:3" x14ac:dyDescent="0.25">
      <c r="A110" s="25"/>
      <c r="B110" s="54"/>
      <c r="C110" s="3"/>
    </row>
  </sheetData>
  <mergeCells count="8">
    <mergeCell ref="A95:B95"/>
    <mergeCell ref="A97:B97"/>
    <mergeCell ref="A102:B102"/>
    <mergeCell ref="B1:C1"/>
    <mergeCell ref="A3:B3"/>
    <mergeCell ref="A7:C7"/>
    <mergeCell ref="A5:C5"/>
    <mergeCell ref="A2:B2"/>
  </mergeCells>
  <dataValidations count="1">
    <dataValidation type="decimal" allowBlank="1" showErrorMessage="1" errorTitle="Error de datos" error="Sólo son posibles valores numéricos" sqref="IW26:IX27 SS26:ST27 ACO26:ACP27 AMK26:AML27 AWG26:AWH27 BGC26:BGD27 BPY26:BPZ27 BZU26:BZV27 CJQ26:CJR27 CTM26:CTN27 DDI26:DDJ27 DNE26:DNF27 DXA26:DXB27 EGW26:EGX27 EQS26:EQT27 FAO26:FAP27 FKK26:FKL27 FUG26:FUH27 GEC26:GED27 GNY26:GNZ27 GXU26:GXV27 HHQ26:HHR27 HRM26:HRN27 IBI26:IBJ27 ILE26:ILF27 IVA26:IVB27 JEW26:JEX27 JOS26:JOT27 JYO26:JYP27 KIK26:KIL27 KSG26:KSH27 LCC26:LCD27 LLY26:LLZ27 LVU26:LVV27 MFQ26:MFR27 MPM26:MPN27 MZI26:MZJ27 NJE26:NJF27 NTA26:NTB27 OCW26:OCX27 OMS26:OMT27 OWO26:OWP27 PGK26:PGL27 PQG26:PQH27 QAC26:QAD27 QJY26:QJZ27 QTU26:QTV27 RDQ26:RDR27 RNM26:RNN27 RXI26:RXJ27 SHE26:SHF27 SRA26:SRB27 TAW26:TAX27 TKS26:TKT27 TUO26:TUP27 UEK26:UEL27 UOG26:UOH27 UYC26:UYD27 VHY26:VHZ27 VRU26:VRV27 WBQ26:WBR27 WLM26:WLN27 WVI26:WVJ27 IW65562:IX65563 SS65562:ST65563 ACO65562:ACP65563 AMK65562:AML65563 AWG65562:AWH65563 BGC65562:BGD65563 BPY65562:BPZ65563 BZU65562:BZV65563 CJQ65562:CJR65563 CTM65562:CTN65563 DDI65562:DDJ65563 DNE65562:DNF65563 DXA65562:DXB65563 EGW65562:EGX65563 EQS65562:EQT65563 FAO65562:FAP65563 FKK65562:FKL65563 FUG65562:FUH65563 GEC65562:GED65563 GNY65562:GNZ65563 GXU65562:GXV65563 HHQ65562:HHR65563 HRM65562:HRN65563 IBI65562:IBJ65563 ILE65562:ILF65563 IVA65562:IVB65563 JEW65562:JEX65563 JOS65562:JOT65563 JYO65562:JYP65563 KIK65562:KIL65563 KSG65562:KSH65563 LCC65562:LCD65563 LLY65562:LLZ65563 LVU65562:LVV65563 MFQ65562:MFR65563 MPM65562:MPN65563 MZI65562:MZJ65563 NJE65562:NJF65563 NTA65562:NTB65563 OCW65562:OCX65563 OMS65562:OMT65563 OWO65562:OWP65563 PGK65562:PGL65563 PQG65562:PQH65563 QAC65562:QAD65563 QJY65562:QJZ65563 QTU65562:QTV65563 RDQ65562:RDR65563 RNM65562:RNN65563 RXI65562:RXJ65563 SHE65562:SHF65563 SRA65562:SRB65563 TAW65562:TAX65563 TKS65562:TKT65563 TUO65562:TUP65563 UEK65562:UEL65563 UOG65562:UOH65563 UYC65562:UYD65563 VHY65562:VHZ65563 VRU65562:VRV65563 WBQ65562:WBR65563 WLM65562:WLN65563 WVI65562:WVJ65563 IW131098:IX131099 SS131098:ST131099 ACO131098:ACP131099 AMK131098:AML131099 AWG131098:AWH131099 BGC131098:BGD131099 BPY131098:BPZ131099 BZU131098:BZV131099 CJQ131098:CJR131099 CTM131098:CTN131099 DDI131098:DDJ131099 DNE131098:DNF131099 DXA131098:DXB131099 EGW131098:EGX131099 EQS131098:EQT131099 FAO131098:FAP131099 FKK131098:FKL131099 FUG131098:FUH131099 GEC131098:GED131099 GNY131098:GNZ131099 GXU131098:GXV131099 HHQ131098:HHR131099 HRM131098:HRN131099 IBI131098:IBJ131099 ILE131098:ILF131099 IVA131098:IVB131099 JEW131098:JEX131099 JOS131098:JOT131099 JYO131098:JYP131099 KIK131098:KIL131099 KSG131098:KSH131099 LCC131098:LCD131099 LLY131098:LLZ131099 LVU131098:LVV131099 MFQ131098:MFR131099 MPM131098:MPN131099 MZI131098:MZJ131099 NJE131098:NJF131099 NTA131098:NTB131099 OCW131098:OCX131099 OMS131098:OMT131099 OWO131098:OWP131099 PGK131098:PGL131099 PQG131098:PQH131099 QAC131098:QAD131099 QJY131098:QJZ131099 QTU131098:QTV131099 RDQ131098:RDR131099 RNM131098:RNN131099 RXI131098:RXJ131099 SHE131098:SHF131099 SRA131098:SRB131099 TAW131098:TAX131099 TKS131098:TKT131099 TUO131098:TUP131099 UEK131098:UEL131099 UOG131098:UOH131099 UYC131098:UYD131099 VHY131098:VHZ131099 VRU131098:VRV131099 WBQ131098:WBR131099 WLM131098:WLN131099 WVI131098:WVJ131099 IW196634:IX196635 SS196634:ST196635 ACO196634:ACP196635 AMK196634:AML196635 AWG196634:AWH196635 BGC196634:BGD196635 BPY196634:BPZ196635 BZU196634:BZV196635 CJQ196634:CJR196635 CTM196634:CTN196635 DDI196634:DDJ196635 DNE196634:DNF196635 DXA196634:DXB196635 EGW196634:EGX196635 EQS196634:EQT196635 FAO196634:FAP196635 FKK196634:FKL196635 FUG196634:FUH196635 GEC196634:GED196635 GNY196634:GNZ196635 GXU196634:GXV196635 HHQ196634:HHR196635 HRM196634:HRN196635 IBI196634:IBJ196635 ILE196634:ILF196635 IVA196634:IVB196635 JEW196634:JEX196635 JOS196634:JOT196635 JYO196634:JYP196635 KIK196634:KIL196635 KSG196634:KSH196635 LCC196634:LCD196635 LLY196634:LLZ196635 LVU196634:LVV196635 MFQ196634:MFR196635 MPM196634:MPN196635 MZI196634:MZJ196635 NJE196634:NJF196635 NTA196634:NTB196635 OCW196634:OCX196635 OMS196634:OMT196635 OWO196634:OWP196635 PGK196634:PGL196635 PQG196634:PQH196635 QAC196634:QAD196635 QJY196634:QJZ196635 QTU196634:QTV196635 RDQ196634:RDR196635 RNM196634:RNN196635 RXI196634:RXJ196635 SHE196634:SHF196635 SRA196634:SRB196635 TAW196634:TAX196635 TKS196634:TKT196635 TUO196634:TUP196635 UEK196634:UEL196635 UOG196634:UOH196635 UYC196634:UYD196635 VHY196634:VHZ196635 VRU196634:VRV196635 WBQ196634:WBR196635 WLM196634:WLN196635 WVI196634:WVJ196635 IW262170:IX262171 SS262170:ST262171 ACO262170:ACP262171 AMK262170:AML262171 AWG262170:AWH262171 BGC262170:BGD262171 BPY262170:BPZ262171 BZU262170:BZV262171 CJQ262170:CJR262171 CTM262170:CTN262171 DDI262170:DDJ262171 DNE262170:DNF262171 DXA262170:DXB262171 EGW262170:EGX262171 EQS262170:EQT262171 FAO262170:FAP262171 FKK262170:FKL262171 FUG262170:FUH262171 GEC262170:GED262171 GNY262170:GNZ262171 GXU262170:GXV262171 HHQ262170:HHR262171 HRM262170:HRN262171 IBI262170:IBJ262171 ILE262170:ILF262171 IVA262170:IVB262171 JEW262170:JEX262171 JOS262170:JOT262171 JYO262170:JYP262171 KIK262170:KIL262171 KSG262170:KSH262171 LCC262170:LCD262171 LLY262170:LLZ262171 LVU262170:LVV262171 MFQ262170:MFR262171 MPM262170:MPN262171 MZI262170:MZJ262171 NJE262170:NJF262171 NTA262170:NTB262171 OCW262170:OCX262171 OMS262170:OMT262171 OWO262170:OWP262171 PGK262170:PGL262171 PQG262170:PQH262171 QAC262170:QAD262171 QJY262170:QJZ262171 QTU262170:QTV262171 RDQ262170:RDR262171 RNM262170:RNN262171 RXI262170:RXJ262171 SHE262170:SHF262171 SRA262170:SRB262171 TAW262170:TAX262171 TKS262170:TKT262171 TUO262170:TUP262171 UEK262170:UEL262171 UOG262170:UOH262171 UYC262170:UYD262171 VHY262170:VHZ262171 VRU262170:VRV262171 WBQ262170:WBR262171 WLM262170:WLN262171 WVI262170:WVJ262171 IW327706:IX327707 SS327706:ST327707 ACO327706:ACP327707 AMK327706:AML327707 AWG327706:AWH327707 BGC327706:BGD327707 BPY327706:BPZ327707 BZU327706:BZV327707 CJQ327706:CJR327707 CTM327706:CTN327707 DDI327706:DDJ327707 DNE327706:DNF327707 DXA327706:DXB327707 EGW327706:EGX327707 EQS327706:EQT327707 FAO327706:FAP327707 FKK327706:FKL327707 FUG327706:FUH327707 GEC327706:GED327707 GNY327706:GNZ327707 GXU327706:GXV327707 HHQ327706:HHR327707 HRM327706:HRN327707 IBI327706:IBJ327707 ILE327706:ILF327707 IVA327706:IVB327707 JEW327706:JEX327707 JOS327706:JOT327707 JYO327706:JYP327707 KIK327706:KIL327707 KSG327706:KSH327707 LCC327706:LCD327707 LLY327706:LLZ327707 LVU327706:LVV327707 MFQ327706:MFR327707 MPM327706:MPN327707 MZI327706:MZJ327707 NJE327706:NJF327707 NTA327706:NTB327707 OCW327706:OCX327707 OMS327706:OMT327707 OWO327706:OWP327707 PGK327706:PGL327707 PQG327706:PQH327707 QAC327706:QAD327707 QJY327706:QJZ327707 QTU327706:QTV327707 RDQ327706:RDR327707 RNM327706:RNN327707 RXI327706:RXJ327707 SHE327706:SHF327707 SRA327706:SRB327707 TAW327706:TAX327707 TKS327706:TKT327707 TUO327706:TUP327707 UEK327706:UEL327707 UOG327706:UOH327707 UYC327706:UYD327707 VHY327706:VHZ327707 VRU327706:VRV327707 WBQ327706:WBR327707 WLM327706:WLN327707 WVI327706:WVJ327707 IW393242:IX393243 SS393242:ST393243 ACO393242:ACP393243 AMK393242:AML393243 AWG393242:AWH393243 BGC393242:BGD393243 BPY393242:BPZ393243 BZU393242:BZV393243 CJQ393242:CJR393243 CTM393242:CTN393243 DDI393242:DDJ393243 DNE393242:DNF393243 DXA393242:DXB393243 EGW393242:EGX393243 EQS393242:EQT393243 FAO393242:FAP393243 FKK393242:FKL393243 FUG393242:FUH393243 GEC393242:GED393243 GNY393242:GNZ393243 GXU393242:GXV393243 HHQ393242:HHR393243 HRM393242:HRN393243 IBI393242:IBJ393243 ILE393242:ILF393243 IVA393242:IVB393243 JEW393242:JEX393243 JOS393242:JOT393243 JYO393242:JYP393243 KIK393242:KIL393243 KSG393242:KSH393243 LCC393242:LCD393243 LLY393242:LLZ393243 LVU393242:LVV393243 MFQ393242:MFR393243 MPM393242:MPN393243 MZI393242:MZJ393243 NJE393242:NJF393243 NTA393242:NTB393243 OCW393242:OCX393243 OMS393242:OMT393243 OWO393242:OWP393243 PGK393242:PGL393243 PQG393242:PQH393243 QAC393242:QAD393243 QJY393242:QJZ393243 QTU393242:QTV393243 RDQ393242:RDR393243 RNM393242:RNN393243 RXI393242:RXJ393243 SHE393242:SHF393243 SRA393242:SRB393243 TAW393242:TAX393243 TKS393242:TKT393243 TUO393242:TUP393243 UEK393242:UEL393243 UOG393242:UOH393243 UYC393242:UYD393243 VHY393242:VHZ393243 VRU393242:VRV393243 WBQ393242:WBR393243 WLM393242:WLN393243 WVI393242:WVJ393243 IW458778:IX458779 SS458778:ST458779 ACO458778:ACP458779 AMK458778:AML458779 AWG458778:AWH458779 BGC458778:BGD458779 BPY458778:BPZ458779 BZU458778:BZV458779 CJQ458778:CJR458779 CTM458778:CTN458779 DDI458778:DDJ458779 DNE458778:DNF458779 DXA458778:DXB458779 EGW458778:EGX458779 EQS458778:EQT458779 FAO458778:FAP458779 FKK458778:FKL458779 FUG458778:FUH458779 GEC458778:GED458779 GNY458778:GNZ458779 GXU458778:GXV458779 HHQ458778:HHR458779 HRM458778:HRN458779 IBI458778:IBJ458779 ILE458778:ILF458779 IVA458778:IVB458779 JEW458778:JEX458779 JOS458778:JOT458779 JYO458778:JYP458779 KIK458778:KIL458779 KSG458778:KSH458779 LCC458778:LCD458779 LLY458778:LLZ458779 LVU458778:LVV458779 MFQ458778:MFR458779 MPM458778:MPN458779 MZI458778:MZJ458779 NJE458778:NJF458779 NTA458778:NTB458779 OCW458778:OCX458779 OMS458778:OMT458779 OWO458778:OWP458779 PGK458778:PGL458779 PQG458778:PQH458779 QAC458778:QAD458779 QJY458778:QJZ458779 QTU458778:QTV458779 RDQ458778:RDR458779 RNM458778:RNN458779 RXI458778:RXJ458779 SHE458778:SHF458779 SRA458778:SRB458779 TAW458778:TAX458779 TKS458778:TKT458779 TUO458778:TUP458779 UEK458778:UEL458779 UOG458778:UOH458779 UYC458778:UYD458779 VHY458778:VHZ458779 VRU458778:VRV458779 WBQ458778:WBR458779 WLM458778:WLN458779 WVI458778:WVJ458779 IW524314:IX524315 SS524314:ST524315 ACO524314:ACP524315 AMK524314:AML524315 AWG524314:AWH524315 BGC524314:BGD524315 BPY524314:BPZ524315 BZU524314:BZV524315 CJQ524314:CJR524315 CTM524314:CTN524315 DDI524314:DDJ524315 DNE524314:DNF524315 DXA524314:DXB524315 EGW524314:EGX524315 EQS524314:EQT524315 FAO524314:FAP524315 FKK524314:FKL524315 FUG524314:FUH524315 GEC524314:GED524315 GNY524314:GNZ524315 GXU524314:GXV524315 HHQ524314:HHR524315 HRM524314:HRN524315 IBI524314:IBJ524315 ILE524314:ILF524315 IVA524314:IVB524315 JEW524314:JEX524315 JOS524314:JOT524315 JYO524314:JYP524315 KIK524314:KIL524315 KSG524314:KSH524315 LCC524314:LCD524315 LLY524314:LLZ524315 LVU524314:LVV524315 MFQ524314:MFR524315 MPM524314:MPN524315 MZI524314:MZJ524315 NJE524314:NJF524315 NTA524314:NTB524315 OCW524314:OCX524315 OMS524314:OMT524315 OWO524314:OWP524315 PGK524314:PGL524315 PQG524314:PQH524315 QAC524314:QAD524315 QJY524314:QJZ524315 QTU524314:QTV524315 RDQ524314:RDR524315 RNM524314:RNN524315 RXI524314:RXJ524315 SHE524314:SHF524315 SRA524314:SRB524315 TAW524314:TAX524315 TKS524314:TKT524315 TUO524314:TUP524315 UEK524314:UEL524315 UOG524314:UOH524315 UYC524314:UYD524315 VHY524314:VHZ524315 VRU524314:VRV524315 WBQ524314:WBR524315 WLM524314:WLN524315 WVI524314:WVJ524315 IW589850:IX589851 SS589850:ST589851 ACO589850:ACP589851 AMK589850:AML589851 AWG589850:AWH589851 BGC589850:BGD589851 BPY589850:BPZ589851 BZU589850:BZV589851 CJQ589850:CJR589851 CTM589850:CTN589851 DDI589850:DDJ589851 DNE589850:DNF589851 DXA589850:DXB589851 EGW589850:EGX589851 EQS589850:EQT589851 FAO589850:FAP589851 FKK589850:FKL589851 FUG589850:FUH589851 GEC589850:GED589851 GNY589850:GNZ589851 GXU589850:GXV589851 HHQ589850:HHR589851 HRM589850:HRN589851 IBI589850:IBJ589851 ILE589850:ILF589851 IVA589850:IVB589851 JEW589850:JEX589851 JOS589850:JOT589851 JYO589850:JYP589851 KIK589850:KIL589851 KSG589850:KSH589851 LCC589850:LCD589851 LLY589850:LLZ589851 LVU589850:LVV589851 MFQ589850:MFR589851 MPM589850:MPN589851 MZI589850:MZJ589851 NJE589850:NJF589851 NTA589850:NTB589851 OCW589850:OCX589851 OMS589850:OMT589851 OWO589850:OWP589851 PGK589850:PGL589851 PQG589850:PQH589851 QAC589850:QAD589851 QJY589850:QJZ589851 QTU589850:QTV589851 RDQ589850:RDR589851 RNM589850:RNN589851 RXI589850:RXJ589851 SHE589850:SHF589851 SRA589850:SRB589851 TAW589850:TAX589851 TKS589850:TKT589851 TUO589850:TUP589851 UEK589850:UEL589851 UOG589850:UOH589851 UYC589850:UYD589851 VHY589850:VHZ589851 VRU589850:VRV589851 WBQ589850:WBR589851 WLM589850:WLN589851 WVI589850:WVJ589851 IW655386:IX655387 SS655386:ST655387 ACO655386:ACP655387 AMK655386:AML655387 AWG655386:AWH655387 BGC655386:BGD655387 BPY655386:BPZ655387 BZU655386:BZV655387 CJQ655386:CJR655387 CTM655386:CTN655387 DDI655386:DDJ655387 DNE655386:DNF655387 DXA655386:DXB655387 EGW655386:EGX655387 EQS655386:EQT655387 FAO655386:FAP655387 FKK655386:FKL655387 FUG655386:FUH655387 GEC655386:GED655387 GNY655386:GNZ655387 GXU655386:GXV655387 HHQ655386:HHR655387 HRM655386:HRN655387 IBI655386:IBJ655387 ILE655386:ILF655387 IVA655386:IVB655387 JEW655386:JEX655387 JOS655386:JOT655387 JYO655386:JYP655387 KIK655386:KIL655387 KSG655386:KSH655387 LCC655386:LCD655387 LLY655386:LLZ655387 LVU655386:LVV655387 MFQ655386:MFR655387 MPM655386:MPN655387 MZI655386:MZJ655387 NJE655386:NJF655387 NTA655386:NTB655387 OCW655386:OCX655387 OMS655386:OMT655387 OWO655386:OWP655387 PGK655386:PGL655387 PQG655386:PQH655387 QAC655386:QAD655387 QJY655386:QJZ655387 QTU655386:QTV655387 RDQ655386:RDR655387 RNM655386:RNN655387 RXI655386:RXJ655387 SHE655386:SHF655387 SRA655386:SRB655387 TAW655386:TAX655387 TKS655386:TKT655387 TUO655386:TUP655387 UEK655386:UEL655387 UOG655386:UOH655387 UYC655386:UYD655387 VHY655386:VHZ655387 VRU655386:VRV655387 WBQ655386:WBR655387 WLM655386:WLN655387 WVI655386:WVJ655387 IW720922:IX720923 SS720922:ST720923 ACO720922:ACP720923 AMK720922:AML720923 AWG720922:AWH720923 BGC720922:BGD720923 BPY720922:BPZ720923 BZU720922:BZV720923 CJQ720922:CJR720923 CTM720922:CTN720923 DDI720922:DDJ720923 DNE720922:DNF720923 DXA720922:DXB720923 EGW720922:EGX720923 EQS720922:EQT720923 FAO720922:FAP720923 FKK720922:FKL720923 FUG720922:FUH720923 GEC720922:GED720923 GNY720922:GNZ720923 GXU720922:GXV720923 HHQ720922:HHR720923 HRM720922:HRN720923 IBI720922:IBJ720923 ILE720922:ILF720923 IVA720922:IVB720923 JEW720922:JEX720923 JOS720922:JOT720923 JYO720922:JYP720923 KIK720922:KIL720923 KSG720922:KSH720923 LCC720922:LCD720923 LLY720922:LLZ720923 LVU720922:LVV720923 MFQ720922:MFR720923 MPM720922:MPN720923 MZI720922:MZJ720923 NJE720922:NJF720923 NTA720922:NTB720923 OCW720922:OCX720923 OMS720922:OMT720923 OWO720922:OWP720923 PGK720922:PGL720923 PQG720922:PQH720923 QAC720922:QAD720923 QJY720922:QJZ720923 QTU720922:QTV720923 RDQ720922:RDR720923 RNM720922:RNN720923 RXI720922:RXJ720923 SHE720922:SHF720923 SRA720922:SRB720923 TAW720922:TAX720923 TKS720922:TKT720923 TUO720922:TUP720923 UEK720922:UEL720923 UOG720922:UOH720923 UYC720922:UYD720923 VHY720922:VHZ720923 VRU720922:VRV720923 WBQ720922:WBR720923 WLM720922:WLN720923 WVI720922:WVJ720923 IW786458:IX786459 SS786458:ST786459 ACO786458:ACP786459 AMK786458:AML786459 AWG786458:AWH786459 BGC786458:BGD786459 BPY786458:BPZ786459 BZU786458:BZV786459 CJQ786458:CJR786459 CTM786458:CTN786459 DDI786458:DDJ786459 DNE786458:DNF786459 DXA786458:DXB786459 EGW786458:EGX786459 EQS786458:EQT786459 FAO786458:FAP786459 FKK786458:FKL786459 FUG786458:FUH786459 GEC786458:GED786459 GNY786458:GNZ786459 GXU786458:GXV786459 HHQ786458:HHR786459 HRM786458:HRN786459 IBI786458:IBJ786459 ILE786458:ILF786459 IVA786458:IVB786459 JEW786458:JEX786459 JOS786458:JOT786459 JYO786458:JYP786459 KIK786458:KIL786459 KSG786458:KSH786459 LCC786458:LCD786459 LLY786458:LLZ786459 LVU786458:LVV786459 MFQ786458:MFR786459 MPM786458:MPN786459 MZI786458:MZJ786459 NJE786458:NJF786459 NTA786458:NTB786459 OCW786458:OCX786459 OMS786458:OMT786459 OWO786458:OWP786459 PGK786458:PGL786459 PQG786458:PQH786459 QAC786458:QAD786459 QJY786458:QJZ786459 QTU786458:QTV786459 RDQ786458:RDR786459 RNM786458:RNN786459 RXI786458:RXJ786459 SHE786458:SHF786459 SRA786458:SRB786459 TAW786458:TAX786459 TKS786458:TKT786459 TUO786458:TUP786459 UEK786458:UEL786459 UOG786458:UOH786459 UYC786458:UYD786459 VHY786458:VHZ786459 VRU786458:VRV786459 WBQ786458:WBR786459 WLM786458:WLN786459 WVI786458:WVJ786459 IW851994:IX851995 SS851994:ST851995 ACO851994:ACP851995 AMK851994:AML851995 AWG851994:AWH851995 BGC851994:BGD851995 BPY851994:BPZ851995 BZU851994:BZV851995 CJQ851994:CJR851995 CTM851994:CTN851995 DDI851994:DDJ851995 DNE851994:DNF851995 DXA851994:DXB851995 EGW851994:EGX851995 EQS851994:EQT851995 FAO851994:FAP851995 FKK851994:FKL851995 FUG851994:FUH851995 GEC851994:GED851995 GNY851994:GNZ851995 GXU851994:GXV851995 HHQ851994:HHR851995 HRM851994:HRN851995 IBI851994:IBJ851995 ILE851994:ILF851995 IVA851994:IVB851995 JEW851994:JEX851995 JOS851994:JOT851995 JYO851994:JYP851995 KIK851994:KIL851995 KSG851994:KSH851995 LCC851994:LCD851995 LLY851994:LLZ851995 LVU851994:LVV851995 MFQ851994:MFR851995 MPM851994:MPN851995 MZI851994:MZJ851995 NJE851994:NJF851995 NTA851994:NTB851995 OCW851994:OCX851995 OMS851994:OMT851995 OWO851994:OWP851995 PGK851994:PGL851995 PQG851994:PQH851995 QAC851994:QAD851995 QJY851994:QJZ851995 QTU851994:QTV851995 RDQ851994:RDR851995 RNM851994:RNN851995 RXI851994:RXJ851995 SHE851994:SHF851995 SRA851994:SRB851995 TAW851994:TAX851995 TKS851994:TKT851995 TUO851994:TUP851995 UEK851994:UEL851995 UOG851994:UOH851995 UYC851994:UYD851995 VHY851994:VHZ851995 VRU851994:VRV851995 WBQ851994:WBR851995 WLM851994:WLN851995 WVI851994:WVJ851995 IW917530:IX917531 SS917530:ST917531 ACO917530:ACP917531 AMK917530:AML917531 AWG917530:AWH917531 BGC917530:BGD917531 BPY917530:BPZ917531 BZU917530:BZV917531 CJQ917530:CJR917531 CTM917530:CTN917531 DDI917530:DDJ917531 DNE917530:DNF917531 DXA917530:DXB917531 EGW917530:EGX917531 EQS917530:EQT917531 FAO917530:FAP917531 FKK917530:FKL917531 FUG917530:FUH917531 GEC917530:GED917531 GNY917530:GNZ917531 GXU917530:GXV917531 HHQ917530:HHR917531 HRM917530:HRN917531 IBI917530:IBJ917531 ILE917530:ILF917531 IVA917530:IVB917531 JEW917530:JEX917531 JOS917530:JOT917531 JYO917530:JYP917531 KIK917530:KIL917531 KSG917530:KSH917531 LCC917530:LCD917531 LLY917530:LLZ917531 LVU917530:LVV917531 MFQ917530:MFR917531 MPM917530:MPN917531 MZI917530:MZJ917531 NJE917530:NJF917531 NTA917530:NTB917531 OCW917530:OCX917531 OMS917530:OMT917531 OWO917530:OWP917531 PGK917530:PGL917531 PQG917530:PQH917531 QAC917530:QAD917531 QJY917530:QJZ917531 QTU917530:QTV917531 RDQ917530:RDR917531 RNM917530:RNN917531 RXI917530:RXJ917531 SHE917530:SHF917531 SRA917530:SRB917531 TAW917530:TAX917531 TKS917530:TKT917531 TUO917530:TUP917531 UEK917530:UEL917531 UOG917530:UOH917531 UYC917530:UYD917531 VHY917530:VHZ917531 VRU917530:VRV917531 WBQ917530:WBR917531 WLM917530:WLN917531 WVI917530:WVJ917531 IW983066:IX983067 SS983066:ST983067 ACO983066:ACP983067 AMK983066:AML983067 AWG983066:AWH983067 BGC983066:BGD983067 BPY983066:BPZ983067 BZU983066:BZV983067 CJQ983066:CJR983067 CTM983066:CTN983067 DDI983066:DDJ983067 DNE983066:DNF983067 DXA983066:DXB983067 EGW983066:EGX983067 EQS983066:EQT983067 FAO983066:FAP983067 FKK983066:FKL983067 FUG983066:FUH983067 GEC983066:GED983067 GNY983066:GNZ983067 GXU983066:GXV983067 HHQ983066:HHR983067 HRM983066:HRN983067 IBI983066:IBJ983067 ILE983066:ILF983067 IVA983066:IVB983067 JEW983066:JEX983067 JOS983066:JOT983067 JYO983066:JYP983067 KIK983066:KIL983067 KSG983066:KSH983067 LCC983066:LCD983067 LLY983066:LLZ983067 LVU983066:LVV983067 MFQ983066:MFR983067 MPM983066:MPN983067 MZI983066:MZJ983067 NJE983066:NJF983067 NTA983066:NTB983067 OCW983066:OCX983067 OMS983066:OMT983067 OWO983066:OWP983067 PGK983066:PGL983067 PQG983066:PQH983067 QAC983066:QAD983067 QJY983066:QJZ983067 QTU983066:QTV983067 RDQ983066:RDR983067 RNM983066:RNN983067 RXI983066:RXJ983067 SHE983066:SHF983067 SRA983066:SRB983067 TAW983066:TAX983067 TKS983066:TKT983067 TUO983066:TUP983067 UEK983066:UEL983067 UOG983066:UOH983067 UYC983066:UYD983067 VHY983066:VHZ983067 VRU983066:VRV983067 WBQ983066:WBR983067 WLM983066:WLN983067 WVI983066:WVJ983067 IW63:IX65 SS63:ST65 ACO63:ACP65 AMK63:AML65 AWG63:AWH65 BGC63:BGD65 BPY63:BPZ65 BZU63:BZV65 CJQ63:CJR65 CTM63:CTN65 DDI63:DDJ65 DNE63:DNF65 DXA63:DXB65 EGW63:EGX65 EQS63:EQT65 FAO63:FAP65 FKK63:FKL65 FUG63:FUH65 GEC63:GED65 GNY63:GNZ65 GXU63:GXV65 HHQ63:HHR65 HRM63:HRN65 IBI63:IBJ65 ILE63:ILF65 IVA63:IVB65 JEW63:JEX65 JOS63:JOT65 JYO63:JYP65 KIK63:KIL65 KSG63:KSH65 LCC63:LCD65 LLY63:LLZ65 LVU63:LVV65 MFQ63:MFR65 MPM63:MPN65 MZI63:MZJ65 NJE63:NJF65 NTA63:NTB65 OCW63:OCX65 OMS63:OMT65 OWO63:OWP65 PGK63:PGL65 PQG63:PQH65 QAC63:QAD65 QJY63:QJZ65 QTU63:QTV65 RDQ63:RDR65 RNM63:RNN65 RXI63:RXJ65 SHE63:SHF65 SRA63:SRB65 TAW63:TAX65 TKS63:TKT65 TUO63:TUP65 UEK63:UEL65 UOG63:UOH65 UYC63:UYD65 VHY63:VHZ65 VRU63:VRV65 WBQ63:WBR65 WLM63:WLN65 WVI63:WVJ65 IW65599:IX65601 SS65599:ST65601 ACO65599:ACP65601 AMK65599:AML65601 AWG65599:AWH65601 BGC65599:BGD65601 BPY65599:BPZ65601 BZU65599:BZV65601 CJQ65599:CJR65601 CTM65599:CTN65601 DDI65599:DDJ65601 DNE65599:DNF65601 DXA65599:DXB65601 EGW65599:EGX65601 EQS65599:EQT65601 FAO65599:FAP65601 FKK65599:FKL65601 FUG65599:FUH65601 GEC65599:GED65601 GNY65599:GNZ65601 GXU65599:GXV65601 HHQ65599:HHR65601 HRM65599:HRN65601 IBI65599:IBJ65601 ILE65599:ILF65601 IVA65599:IVB65601 JEW65599:JEX65601 JOS65599:JOT65601 JYO65599:JYP65601 KIK65599:KIL65601 KSG65599:KSH65601 LCC65599:LCD65601 LLY65599:LLZ65601 LVU65599:LVV65601 MFQ65599:MFR65601 MPM65599:MPN65601 MZI65599:MZJ65601 NJE65599:NJF65601 NTA65599:NTB65601 OCW65599:OCX65601 OMS65599:OMT65601 OWO65599:OWP65601 PGK65599:PGL65601 PQG65599:PQH65601 QAC65599:QAD65601 QJY65599:QJZ65601 QTU65599:QTV65601 RDQ65599:RDR65601 RNM65599:RNN65601 RXI65599:RXJ65601 SHE65599:SHF65601 SRA65599:SRB65601 TAW65599:TAX65601 TKS65599:TKT65601 TUO65599:TUP65601 UEK65599:UEL65601 UOG65599:UOH65601 UYC65599:UYD65601 VHY65599:VHZ65601 VRU65599:VRV65601 WBQ65599:WBR65601 WLM65599:WLN65601 WVI65599:WVJ65601 IW131135:IX131137 SS131135:ST131137 ACO131135:ACP131137 AMK131135:AML131137 AWG131135:AWH131137 BGC131135:BGD131137 BPY131135:BPZ131137 BZU131135:BZV131137 CJQ131135:CJR131137 CTM131135:CTN131137 DDI131135:DDJ131137 DNE131135:DNF131137 DXA131135:DXB131137 EGW131135:EGX131137 EQS131135:EQT131137 FAO131135:FAP131137 FKK131135:FKL131137 FUG131135:FUH131137 GEC131135:GED131137 GNY131135:GNZ131137 GXU131135:GXV131137 HHQ131135:HHR131137 HRM131135:HRN131137 IBI131135:IBJ131137 ILE131135:ILF131137 IVA131135:IVB131137 JEW131135:JEX131137 JOS131135:JOT131137 JYO131135:JYP131137 KIK131135:KIL131137 KSG131135:KSH131137 LCC131135:LCD131137 LLY131135:LLZ131137 LVU131135:LVV131137 MFQ131135:MFR131137 MPM131135:MPN131137 MZI131135:MZJ131137 NJE131135:NJF131137 NTA131135:NTB131137 OCW131135:OCX131137 OMS131135:OMT131137 OWO131135:OWP131137 PGK131135:PGL131137 PQG131135:PQH131137 QAC131135:QAD131137 QJY131135:QJZ131137 QTU131135:QTV131137 RDQ131135:RDR131137 RNM131135:RNN131137 RXI131135:RXJ131137 SHE131135:SHF131137 SRA131135:SRB131137 TAW131135:TAX131137 TKS131135:TKT131137 TUO131135:TUP131137 UEK131135:UEL131137 UOG131135:UOH131137 UYC131135:UYD131137 VHY131135:VHZ131137 VRU131135:VRV131137 WBQ131135:WBR131137 WLM131135:WLN131137 WVI131135:WVJ131137 IW196671:IX196673 SS196671:ST196673 ACO196671:ACP196673 AMK196671:AML196673 AWG196671:AWH196673 BGC196671:BGD196673 BPY196671:BPZ196673 BZU196671:BZV196673 CJQ196671:CJR196673 CTM196671:CTN196673 DDI196671:DDJ196673 DNE196671:DNF196673 DXA196671:DXB196673 EGW196671:EGX196673 EQS196671:EQT196673 FAO196671:FAP196673 FKK196671:FKL196673 FUG196671:FUH196673 GEC196671:GED196673 GNY196671:GNZ196673 GXU196671:GXV196673 HHQ196671:HHR196673 HRM196671:HRN196673 IBI196671:IBJ196673 ILE196671:ILF196673 IVA196671:IVB196673 JEW196671:JEX196673 JOS196671:JOT196673 JYO196671:JYP196673 KIK196671:KIL196673 KSG196671:KSH196673 LCC196671:LCD196673 LLY196671:LLZ196673 LVU196671:LVV196673 MFQ196671:MFR196673 MPM196671:MPN196673 MZI196671:MZJ196673 NJE196671:NJF196673 NTA196671:NTB196673 OCW196671:OCX196673 OMS196671:OMT196673 OWO196671:OWP196673 PGK196671:PGL196673 PQG196671:PQH196673 QAC196671:QAD196673 QJY196671:QJZ196673 QTU196671:QTV196673 RDQ196671:RDR196673 RNM196671:RNN196673 RXI196671:RXJ196673 SHE196671:SHF196673 SRA196671:SRB196673 TAW196671:TAX196673 TKS196671:TKT196673 TUO196671:TUP196673 UEK196671:UEL196673 UOG196671:UOH196673 UYC196671:UYD196673 VHY196671:VHZ196673 VRU196671:VRV196673 WBQ196671:WBR196673 WLM196671:WLN196673 WVI196671:WVJ196673 IW262207:IX262209 SS262207:ST262209 ACO262207:ACP262209 AMK262207:AML262209 AWG262207:AWH262209 BGC262207:BGD262209 BPY262207:BPZ262209 BZU262207:BZV262209 CJQ262207:CJR262209 CTM262207:CTN262209 DDI262207:DDJ262209 DNE262207:DNF262209 DXA262207:DXB262209 EGW262207:EGX262209 EQS262207:EQT262209 FAO262207:FAP262209 FKK262207:FKL262209 FUG262207:FUH262209 GEC262207:GED262209 GNY262207:GNZ262209 GXU262207:GXV262209 HHQ262207:HHR262209 HRM262207:HRN262209 IBI262207:IBJ262209 ILE262207:ILF262209 IVA262207:IVB262209 JEW262207:JEX262209 JOS262207:JOT262209 JYO262207:JYP262209 KIK262207:KIL262209 KSG262207:KSH262209 LCC262207:LCD262209 LLY262207:LLZ262209 LVU262207:LVV262209 MFQ262207:MFR262209 MPM262207:MPN262209 MZI262207:MZJ262209 NJE262207:NJF262209 NTA262207:NTB262209 OCW262207:OCX262209 OMS262207:OMT262209 OWO262207:OWP262209 PGK262207:PGL262209 PQG262207:PQH262209 QAC262207:QAD262209 QJY262207:QJZ262209 QTU262207:QTV262209 RDQ262207:RDR262209 RNM262207:RNN262209 RXI262207:RXJ262209 SHE262207:SHF262209 SRA262207:SRB262209 TAW262207:TAX262209 TKS262207:TKT262209 TUO262207:TUP262209 UEK262207:UEL262209 UOG262207:UOH262209 UYC262207:UYD262209 VHY262207:VHZ262209 VRU262207:VRV262209 WBQ262207:WBR262209 WLM262207:WLN262209 WVI262207:WVJ262209 IW327743:IX327745 SS327743:ST327745 ACO327743:ACP327745 AMK327743:AML327745 AWG327743:AWH327745 BGC327743:BGD327745 BPY327743:BPZ327745 BZU327743:BZV327745 CJQ327743:CJR327745 CTM327743:CTN327745 DDI327743:DDJ327745 DNE327743:DNF327745 DXA327743:DXB327745 EGW327743:EGX327745 EQS327743:EQT327745 FAO327743:FAP327745 FKK327743:FKL327745 FUG327743:FUH327745 GEC327743:GED327745 GNY327743:GNZ327745 GXU327743:GXV327745 HHQ327743:HHR327745 HRM327743:HRN327745 IBI327743:IBJ327745 ILE327743:ILF327745 IVA327743:IVB327745 JEW327743:JEX327745 JOS327743:JOT327745 JYO327743:JYP327745 KIK327743:KIL327745 KSG327743:KSH327745 LCC327743:LCD327745 LLY327743:LLZ327745 LVU327743:LVV327745 MFQ327743:MFR327745 MPM327743:MPN327745 MZI327743:MZJ327745 NJE327743:NJF327745 NTA327743:NTB327745 OCW327743:OCX327745 OMS327743:OMT327745 OWO327743:OWP327745 PGK327743:PGL327745 PQG327743:PQH327745 QAC327743:QAD327745 QJY327743:QJZ327745 QTU327743:QTV327745 RDQ327743:RDR327745 RNM327743:RNN327745 RXI327743:RXJ327745 SHE327743:SHF327745 SRA327743:SRB327745 TAW327743:TAX327745 TKS327743:TKT327745 TUO327743:TUP327745 UEK327743:UEL327745 UOG327743:UOH327745 UYC327743:UYD327745 VHY327743:VHZ327745 VRU327743:VRV327745 WBQ327743:WBR327745 WLM327743:WLN327745 WVI327743:WVJ327745 IW393279:IX393281 SS393279:ST393281 ACO393279:ACP393281 AMK393279:AML393281 AWG393279:AWH393281 BGC393279:BGD393281 BPY393279:BPZ393281 BZU393279:BZV393281 CJQ393279:CJR393281 CTM393279:CTN393281 DDI393279:DDJ393281 DNE393279:DNF393281 DXA393279:DXB393281 EGW393279:EGX393281 EQS393279:EQT393281 FAO393279:FAP393281 FKK393279:FKL393281 FUG393279:FUH393281 GEC393279:GED393281 GNY393279:GNZ393281 GXU393279:GXV393281 HHQ393279:HHR393281 HRM393279:HRN393281 IBI393279:IBJ393281 ILE393279:ILF393281 IVA393279:IVB393281 JEW393279:JEX393281 JOS393279:JOT393281 JYO393279:JYP393281 KIK393279:KIL393281 KSG393279:KSH393281 LCC393279:LCD393281 LLY393279:LLZ393281 LVU393279:LVV393281 MFQ393279:MFR393281 MPM393279:MPN393281 MZI393279:MZJ393281 NJE393279:NJF393281 NTA393279:NTB393281 OCW393279:OCX393281 OMS393279:OMT393281 OWO393279:OWP393281 PGK393279:PGL393281 PQG393279:PQH393281 QAC393279:QAD393281 QJY393279:QJZ393281 QTU393279:QTV393281 RDQ393279:RDR393281 RNM393279:RNN393281 RXI393279:RXJ393281 SHE393279:SHF393281 SRA393279:SRB393281 TAW393279:TAX393281 TKS393279:TKT393281 TUO393279:TUP393281 UEK393279:UEL393281 UOG393279:UOH393281 UYC393279:UYD393281 VHY393279:VHZ393281 VRU393279:VRV393281 WBQ393279:WBR393281 WLM393279:WLN393281 WVI393279:WVJ393281 IW458815:IX458817 SS458815:ST458817 ACO458815:ACP458817 AMK458815:AML458817 AWG458815:AWH458817 BGC458815:BGD458817 BPY458815:BPZ458817 BZU458815:BZV458817 CJQ458815:CJR458817 CTM458815:CTN458817 DDI458815:DDJ458817 DNE458815:DNF458817 DXA458815:DXB458817 EGW458815:EGX458817 EQS458815:EQT458817 FAO458815:FAP458817 FKK458815:FKL458817 FUG458815:FUH458817 GEC458815:GED458817 GNY458815:GNZ458817 GXU458815:GXV458817 HHQ458815:HHR458817 HRM458815:HRN458817 IBI458815:IBJ458817 ILE458815:ILF458817 IVA458815:IVB458817 JEW458815:JEX458817 JOS458815:JOT458817 JYO458815:JYP458817 KIK458815:KIL458817 KSG458815:KSH458817 LCC458815:LCD458817 LLY458815:LLZ458817 LVU458815:LVV458817 MFQ458815:MFR458817 MPM458815:MPN458817 MZI458815:MZJ458817 NJE458815:NJF458817 NTA458815:NTB458817 OCW458815:OCX458817 OMS458815:OMT458817 OWO458815:OWP458817 PGK458815:PGL458817 PQG458815:PQH458817 QAC458815:QAD458817 QJY458815:QJZ458817 QTU458815:QTV458817 RDQ458815:RDR458817 RNM458815:RNN458817 RXI458815:RXJ458817 SHE458815:SHF458817 SRA458815:SRB458817 TAW458815:TAX458817 TKS458815:TKT458817 TUO458815:TUP458817 UEK458815:UEL458817 UOG458815:UOH458817 UYC458815:UYD458817 VHY458815:VHZ458817 VRU458815:VRV458817 WBQ458815:WBR458817 WLM458815:WLN458817 WVI458815:WVJ458817 IW524351:IX524353 SS524351:ST524353 ACO524351:ACP524353 AMK524351:AML524353 AWG524351:AWH524353 BGC524351:BGD524353 BPY524351:BPZ524353 BZU524351:BZV524353 CJQ524351:CJR524353 CTM524351:CTN524353 DDI524351:DDJ524353 DNE524351:DNF524353 DXA524351:DXB524353 EGW524351:EGX524353 EQS524351:EQT524353 FAO524351:FAP524353 FKK524351:FKL524353 FUG524351:FUH524353 GEC524351:GED524353 GNY524351:GNZ524353 GXU524351:GXV524353 HHQ524351:HHR524353 HRM524351:HRN524353 IBI524351:IBJ524353 ILE524351:ILF524353 IVA524351:IVB524353 JEW524351:JEX524353 JOS524351:JOT524353 JYO524351:JYP524353 KIK524351:KIL524353 KSG524351:KSH524353 LCC524351:LCD524353 LLY524351:LLZ524353 LVU524351:LVV524353 MFQ524351:MFR524353 MPM524351:MPN524353 MZI524351:MZJ524353 NJE524351:NJF524353 NTA524351:NTB524353 OCW524351:OCX524353 OMS524351:OMT524353 OWO524351:OWP524353 PGK524351:PGL524353 PQG524351:PQH524353 QAC524351:QAD524353 QJY524351:QJZ524353 QTU524351:QTV524353 RDQ524351:RDR524353 RNM524351:RNN524353 RXI524351:RXJ524353 SHE524351:SHF524353 SRA524351:SRB524353 TAW524351:TAX524353 TKS524351:TKT524353 TUO524351:TUP524353 UEK524351:UEL524353 UOG524351:UOH524353 UYC524351:UYD524353 VHY524351:VHZ524353 VRU524351:VRV524353 WBQ524351:WBR524353 WLM524351:WLN524353 WVI524351:WVJ524353 IW589887:IX589889 SS589887:ST589889 ACO589887:ACP589889 AMK589887:AML589889 AWG589887:AWH589889 BGC589887:BGD589889 BPY589887:BPZ589889 BZU589887:BZV589889 CJQ589887:CJR589889 CTM589887:CTN589889 DDI589887:DDJ589889 DNE589887:DNF589889 DXA589887:DXB589889 EGW589887:EGX589889 EQS589887:EQT589889 FAO589887:FAP589889 FKK589887:FKL589889 FUG589887:FUH589889 GEC589887:GED589889 GNY589887:GNZ589889 GXU589887:GXV589889 HHQ589887:HHR589889 HRM589887:HRN589889 IBI589887:IBJ589889 ILE589887:ILF589889 IVA589887:IVB589889 JEW589887:JEX589889 JOS589887:JOT589889 JYO589887:JYP589889 KIK589887:KIL589889 KSG589887:KSH589889 LCC589887:LCD589889 LLY589887:LLZ589889 LVU589887:LVV589889 MFQ589887:MFR589889 MPM589887:MPN589889 MZI589887:MZJ589889 NJE589887:NJF589889 NTA589887:NTB589889 OCW589887:OCX589889 OMS589887:OMT589889 OWO589887:OWP589889 PGK589887:PGL589889 PQG589887:PQH589889 QAC589887:QAD589889 QJY589887:QJZ589889 QTU589887:QTV589889 RDQ589887:RDR589889 RNM589887:RNN589889 RXI589887:RXJ589889 SHE589887:SHF589889 SRA589887:SRB589889 TAW589887:TAX589889 TKS589887:TKT589889 TUO589887:TUP589889 UEK589887:UEL589889 UOG589887:UOH589889 UYC589887:UYD589889 VHY589887:VHZ589889 VRU589887:VRV589889 WBQ589887:WBR589889 WLM589887:WLN589889 WVI589887:WVJ589889 IW655423:IX655425 SS655423:ST655425 ACO655423:ACP655425 AMK655423:AML655425 AWG655423:AWH655425 BGC655423:BGD655425 BPY655423:BPZ655425 BZU655423:BZV655425 CJQ655423:CJR655425 CTM655423:CTN655425 DDI655423:DDJ655425 DNE655423:DNF655425 DXA655423:DXB655425 EGW655423:EGX655425 EQS655423:EQT655425 FAO655423:FAP655425 FKK655423:FKL655425 FUG655423:FUH655425 GEC655423:GED655425 GNY655423:GNZ655425 GXU655423:GXV655425 HHQ655423:HHR655425 HRM655423:HRN655425 IBI655423:IBJ655425 ILE655423:ILF655425 IVA655423:IVB655425 JEW655423:JEX655425 JOS655423:JOT655425 JYO655423:JYP655425 KIK655423:KIL655425 KSG655423:KSH655425 LCC655423:LCD655425 LLY655423:LLZ655425 LVU655423:LVV655425 MFQ655423:MFR655425 MPM655423:MPN655425 MZI655423:MZJ655425 NJE655423:NJF655425 NTA655423:NTB655425 OCW655423:OCX655425 OMS655423:OMT655425 OWO655423:OWP655425 PGK655423:PGL655425 PQG655423:PQH655425 QAC655423:QAD655425 QJY655423:QJZ655425 QTU655423:QTV655425 RDQ655423:RDR655425 RNM655423:RNN655425 RXI655423:RXJ655425 SHE655423:SHF655425 SRA655423:SRB655425 TAW655423:TAX655425 TKS655423:TKT655425 TUO655423:TUP655425 UEK655423:UEL655425 UOG655423:UOH655425 UYC655423:UYD655425 VHY655423:VHZ655425 VRU655423:VRV655425 WBQ655423:WBR655425 WLM655423:WLN655425 WVI655423:WVJ655425 IW720959:IX720961 SS720959:ST720961 ACO720959:ACP720961 AMK720959:AML720961 AWG720959:AWH720961 BGC720959:BGD720961 BPY720959:BPZ720961 BZU720959:BZV720961 CJQ720959:CJR720961 CTM720959:CTN720961 DDI720959:DDJ720961 DNE720959:DNF720961 DXA720959:DXB720961 EGW720959:EGX720961 EQS720959:EQT720961 FAO720959:FAP720961 FKK720959:FKL720961 FUG720959:FUH720961 GEC720959:GED720961 GNY720959:GNZ720961 GXU720959:GXV720961 HHQ720959:HHR720961 HRM720959:HRN720961 IBI720959:IBJ720961 ILE720959:ILF720961 IVA720959:IVB720961 JEW720959:JEX720961 JOS720959:JOT720961 JYO720959:JYP720961 KIK720959:KIL720961 KSG720959:KSH720961 LCC720959:LCD720961 LLY720959:LLZ720961 LVU720959:LVV720961 MFQ720959:MFR720961 MPM720959:MPN720961 MZI720959:MZJ720961 NJE720959:NJF720961 NTA720959:NTB720961 OCW720959:OCX720961 OMS720959:OMT720961 OWO720959:OWP720961 PGK720959:PGL720961 PQG720959:PQH720961 QAC720959:QAD720961 QJY720959:QJZ720961 QTU720959:QTV720961 RDQ720959:RDR720961 RNM720959:RNN720961 RXI720959:RXJ720961 SHE720959:SHF720961 SRA720959:SRB720961 TAW720959:TAX720961 TKS720959:TKT720961 TUO720959:TUP720961 UEK720959:UEL720961 UOG720959:UOH720961 UYC720959:UYD720961 VHY720959:VHZ720961 VRU720959:VRV720961 WBQ720959:WBR720961 WLM720959:WLN720961 WVI720959:WVJ720961 IW786495:IX786497 SS786495:ST786497 ACO786495:ACP786497 AMK786495:AML786497 AWG786495:AWH786497 BGC786495:BGD786497 BPY786495:BPZ786497 BZU786495:BZV786497 CJQ786495:CJR786497 CTM786495:CTN786497 DDI786495:DDJ786497 DNE786495:DNF786497 DXA786495:DXB786497 EGW786495:EGX786497 EQS786495:EQT786497 FAO786495:FAP786497 FKK786495:FKL786497 FUG786495:FUH786497 GEC786495:GED786497 GNY786495:GNZ786497 GXU786495:GXV786497 HHQ786495:HHR786497 HRM786495:HRN786497 IBI786495:IBJ786497 ILE786495:ILF786497 IVA786495:IVB786497 JEW786495:JEX786497 JOS786495:JOT786497 JYO786495:JYP786497 KIK786495:KIL786497 KSG786495:KSH786497 LCC786495:LCD786497 LLY786495:LLZ786497 LVU786495:LVV786497 MFQ786495:MFR786497 MPM786495:MPN786497 MZI786495:MZJ786497 NJE786495:NJF786497 NTA786495:NTB786497 OCW786495:OCX786497 OMS786495:OMT786497 OWO786495:OWP786497 PGK786495:PGL786497 PQG786495:PQH786497 QAC786495:QAD786497 QJY786495:QJZ786497 QTU786495:QTV786497 RDQ786495:RDR786497 RNM786495:RNN786497 RXI786495:RXJ786497 SHE786495:SHF786497 SRA786495:SRB786497 TAW786495:TAX786497 TKS786495:TKT786497 TUO786495:TUP786497 UEK786495:UEL786497 UOG786495:UOH786497 UYC786495:UYD786497 VHY786495:VHZ786497 VRU786495:VRV786497 WBQ786495:WBR786497 WLM786495:WLN786497 WVI786495:WVJ786497 IW852031:IX852033 SS852031:ST852033 ACO852031:ACP852033 AMK852031:AML852033 AWG852031:AWH852033 BGC852031:BGD852033 BPY852031:BPZ852033 BZU852031:BZV852033 CJQ852031:CJR852033 CTM852031:CTN852033 DDI852031:DDJ852033 DNE852031:DNF852033 DXA852031:DXB852033 EGW852031:EGX852033 EQS852031:EQT852033 FAO852031:FAP852033 FKK852031:FKL852033 FUG852031:FUH852033 GEC852031:GED852033 GNY852031:GNZ852033 GXU852031:GXV852033 HHQ852031:HHR852033 HRM852031:HRN852033 IBI852031:IBJ852033 ILE852031:ILF852033 IVA852031:IVB852033 JEW852031:JEX852033 JOS852031:JOT852033 JYO852031:JYP852033 KIK852031:KIL852033 KSG852031:KSH852033 LCC852031:LCD852033 LLY852031:LLZ852033 LVU852031:LVV852033 MFQ852031:MFR852033 MPM852031:MPN852033 MZI852031:MZJ852033 NJE852031:NJF852033 NTA852031:NTB852033 OCW852031:OCX852033 OMS852031:OMT852033 OWO852031:OWP852033 PGK852031:PGL852033 PQG852031:PQH852033 QAC852031:QAD852033 QJY852031:QJZ852033 QTU852031:QTV852033 RDQ852031:RDR852033 RNM852031:RNN852033 RXI852031:RXJ852033 SHE852031:SHF852033 SRA852031:SRB852033 TAW852031:TAX852033 TKS852031:TKT852033 TUO852031:TUP852033 UEK852031:UEL852033 UOG852031:UOH852033 UYC852031:UYD852033 VHY852031:VHZ852033 VRU852031:VRV852033 WBQ852031:WBR852033 WLM852031:WLN852033 WVI852031:WVJ852033 IW917567:IX917569 SS917567:ST917569 ACO917567:ACP917569 AMK917567:AML917569 AWG917567:AWH917569 BGC917567:BGD917569 BPY917567:BPZ917569 BZU917567:BZV917569 CJQ917567:CJR917569 CTM917567:CTN917569 DDI917567:DDJ917569 DNE917567:DNF917569 DXA917567:DXB917569 EGW917567:EGX917569 EQS917567:EQT917569 FAO917567:FAP917569 FKK917567:FKL917569 FUG917567:FUH917569 GEC917567:GED917569 GNY917567:GNZ917569 GXU917567:GXV917569 HHQ917567:HHR917569 HRM917567:HRN917569 IBI917567:IBJ917569 ILE917567:ILF917569 IVA917567:IVB917569 JEW917567:JEX917569 JOS917567:JOT917569 JYO917567:JYP917569 KIK917567:KIL917569 KSG917567:KSH917569 LCC917567:LCD917569 LLY917567:LLZ917569 LVU917567:LVV917569 MFQ917567:MFR917569 MPM917567:MPN917569 MZI917567:MZJ917569 NJE917567:NJF917569 NTA917567:NTB917569 OCW917567:OCX917569 OMS917567:OMT917569 OWO917567:OWP917569 PGK917567:PGL917569 PQG917567:PQH917569 QAC917567:QAD917569 QJY917567:QJZ917569 QTU917567:QTV917569 RDQ917567:RDR917569 RNM917567:RNN917569 RXI917567:RXJ917569 SHE917567:SHF917569 SRA917567:SRB917569 TAW917567:TAX917569 TKS917567:TKT917569 TUO917567:TUP917569 UEK917567:UEL917569 UOG917567:UOH917569 UYC917567:UYD917569 VHY917567:VHZ917569 VRU917567:VRV917569 WBQ917567:WBR917569 WLM917567:WLN917569 WVI917567:WVJ917569 IW983103:IX983105 SS983103:ST983105 ACO983103:ACP983105 AMK983103:AML983105 AWG983103:AWH983105 BGC983103:BGD983105 BPY983103:BPZ983105 BZU983103:BZV983105 CJQ983103:CJR983105 CTM983103:CTN983105 DDI983103:DDJ983105 DNE983103:DNF983105 DXA983103:DXB983105 EGW983103:EGX983105 EQS983103:EQT983105 FAO983103:FAP983105 FKK983103:FKL983105 FUG983103:FUH983105 GEC983103:GED983105 GNY983103:GNZ983105 GXU983103:GXV983105 HHQ983103:HHR983105 HRM983103:HRN983105 IBI983103:IBJ983105 ILE983103:ILF983105 IVA983103:IVB983105 JEW983103:JEX983105 JOS983103:JOT983105 JYO983103:JYP983105 KIK983103:KIL983105 KSG983103:KSH983105 LCC983103:LCD983105 LLY983103:LLZ983105 LVU983103:LVV983105 MFQ983103:MFR983105 MPM983103:MPN983105 MZI983103:MZJ983105 NJE983103:NJF983105 NTA983103:NTB983105 OCW983103:OCX983105 OMS983103:OMT983105 OWO983103:OWP983105 PGK983103:PGL983105 PQG983103:PQH983105 QAC983103:QAD983105 QJY983103:QJZ983105 QTU983103:QTV983105 RDQ983103:RDR983105 RNM983103:RNN983105 RXI983103:RXJ983105 SHE983103:SHF983105 SRA983103:SRB983105 TAW983103:TAX983105 TKS983103:TKT983105 TUO983103:TUP983105 UEK983103:UEL983105 UOG983103:UOH983105 UYC983103:UYD983105 VHY983103:VHZ983105 VRU983103:VRV983105 WBQ983103:WBR983105 WLM983103:WLN983105 WVI983103:WVJ983105 IW68:IX68 SS68:ST68 ACO68:ACP68 AMK68:AML68 AWG68:AWH68 BGC68:BGD68 BPY68:BPZ68 BZU68:BZV68 CJQ68:CJR68 CTM68:CTN68 DDI68:DDJ68 DNE68:DNF68 DXA68:DXB68 EGW68:EGX68 EQS68:EQT68 FAO68:FAP68 FKK68:FKL68 FUG68:FUH68 GEC68:GED68 GNY68:GNZ68 GXU68:GXV68 HHQ68:HHR68 HRM68:HRN68 IBI68:IBJ68 ILE68:ILF68 IVA68:IVB68 JEW68:JEX68 JOS68:JOT68 JYO68:JYP68 KIK68:KIL68 KSG68:KSH68 LCC68:LCD68 LLY68:LLZ68 LVU68:LVV68 MFQ68:MFR68 MPM68:MPN68 MZI68:MZJ68 NJE68:NJF68 NTA68:NTB68 OCW68:OCX68 OMS68:OMT68 OWO68:OWP68 PGK68:PGL68 PQG68:PQH68 QAC68:QAD68 QJY68:QJZ68 QTU68:QTV68 RDQ68:RDR68 RNM68:RNN68 RXI68:RXJ68 SHE68:SHF68 SRA68:SRB68 TAW68:TAX68 TKS68:TKT68 TUO68:TUP68 UEK68:UEL68 UOG68:UOH68 UYC68:UYD68 VHY68:VHZ68 VRU68:VRV68 WBQ68:WBR68 WLM68:WLN68 WVI68:WVJ68 IW65604:IX65604 SS65604:ST65604 ACO65604:ACP65604 AMK65604:AML65604 AWG65604:AWH65604 BGC65604:BGD65604 BPY65604:BPZ65604 BZU65604:BZV65604 CJQ65604:CJR65604 CTM65604:CTN65604 DDI65604:DDJ65604 DNE65604:DNF65604 DXA65604:DXB65604 EGW65604:EGX65604 EQS65604:EQT65604 FAO65604:FAP65604 FKK65604:FKL65604 FUG65604:FUH65604 GEC65604:GED65604 GNY65604:GNZ65604 GXU65604:GXV65604 HHQ65604:HHR65604 HRM65604:HRN65604 IBI65604:IBJ65604 ILE65604:ILF65604 IVA65604:IVB65604 JEW65604:JEX65604 JOS65604:JOT65604 JYO65604:JYP65604 KIK65604:KIL65604 KSG65604:KSH65604 LCC65604:LCD65604 LLY65604:LLZ65604 LVU65604:LVV65604 MFQ65604:MFR65604 MPM65604:MPN65604 MZI65604:MZJ65604 NJE65604:NJF65604 NTA65604:NTB65604 OCW65604:OCX65604 OMS65604:OMT65604 OWO65604:OWP65604 PGK65604:PGL65604 PQG65604:PQH65604 QAC65604:QAD65604 QJY65604:QJZ65604 QTU65604:QTV65604 RDQ65604:RDR65604 RNM65604:RNN65604 RXI65604:RXJ65604 SHE65604:SHF65604 SRA65604:SRB65604 TAW65604:TAX65604 TKS65604:TKT65604 TUO65604:TUP65604 UEK65604:UEL65604 UOG65604:UOH65604 UYC65604:UYD65604 VHY65604:VHZ65604 VRU65604:VRV65604 WBQ65604:WBR65604 WLM65604:WLN65604 WVI65604:WVJ65604 IW131140:IX131140 SS131140:ST131140 ACO131140:ACP131140 AMK131140:AML131140 AWG131140:AWH131140 BGC131140:BGD131140 BPY131140:BPZ131140 BZU131140:BZV131140 CJQ131140:CJR131140 CTM131140:CTN131140 DDI131140:DDJ131140 DNE131140:DNF131140 DXA131140:DXB131140 EGW131140:EGX131140 EQS131140:EQT131140 FAO131140:FAP131140 FKK131140:FKL131140 FUG131140:FUH131140 GEC131140:GED131140 GNY131140:GNZ131140 GXU131140:GXV131140 HHQ131140:HHR131140 HRM131140:HRN131140 IBI131140:IBJ131140 ILE131140:ILF131140 IVA131140:IVB131140 JEW131140:JEX131140 JOS131140:JOT131140 JYO131140:JYP131140 KIK131140:KIL131140 KSG131140:KSH131140 LCC131140:LCD131140 LLY131140:LLZ131140 LVU131140:LVV131140 MFQ131140:MFR131140 MPM131140:MPN131140 MZI131140:MZJ131140 NJE131140:NJF131140 NTA131140:NTB131140 OCW131140:OCX131140 OMS131140:OMT131140 OWO131140:OWP131140 PGK131140:PGL131140 PQG131140:PQH131140 QAC131140:QAD131140 QJY131140:QJZ131140 QTU131140:QTV131140 RDQ131140:RDR131140 RNM131140:RNN131140 RXI131140:RXJ131140 SHE131140:SHF131140 SRA131140:SRB131140 TAW131140:TAX131140 TKS131140:TKT131140 TUO131140:TUP131140 UEK131140:UEL131140 UOG131140:UOH131140 UYC131140:UYD131140 VHY131140:VHZ131140 VRU131140:VRV131140 WBQ131140:WBR131140 WLM131140:WLN131140 WVI131140:WVJ131140 IW196676:IX196676 SS196676:ST196676 ACO196676:ACP196676 AMK196676:AML196676 AWG196676:AWH196676 BGC196676:BGD196676 BPY196676:BPZ196676 BZU196676:BZV196676 CJQ196676:CJR196676 CTM196676:CTN196676 DDI196676:DDJ196676 DNE196676:DNF196676 DXA196676:DXB196676 EGW196676:EGX196676 EQS196676:EQT196676 FAO196676:FAP196676 FKK196676:FKL196676 FUG196676:FUH196676 GEC196676:GED196676 GNY196676:GNZ196676 GXU196676:GXV196676 HHQ196676:HHR196676 HRM196676:HRN196676 IBI196676:IBJ196676 ILE196676:ILF196676 IVA196676:IVB196676 JEW196676:JEX196676 JOS196676:JOT196676 JYO196676:JYP196676 KIK196676:KIL196676 KSG196676:KSH196676 LCC196676:LCD196676 LLY196676:LLZ196676 LVU196676:LVV196676 MFQ196676:MFR196676 MPM196676:MPN196676 MZI196676:MZJ196676 NJE196676:NJF196676 NTA196676:NTB196676 OCW196676:OCX196676 OMS196676:OMT196676 OWO196676:OWP196676 PGK196676:PGL196676 PQG196676:PQH196676 QAC196676:QAD196676 QJY196676:QJZ196676 QTU196676:QTV196676 RDQ196676:RDR196676 RNM196676:RNN196676 RXI196676:RXJ196676 SHE196676:SHF196676 SRA196676:SRB196676 TAW196676:TAX196676 TKS196676:TKT196676 TUO196676:TUP196676 UEK196676:UEL196676 UOG196676:UOH196676 UYC196676:UYD196676 VHY196676:VHZ196676 VRU196676:VRV196676 WBQ196676:WBR196676 WLM196676:WLN196676 WVI196676:WVJ196676 IW262212:IX262212 SS262212:ST262212 ACO262212:ACP262212 AMK262212:AML262212 AWG262212:AWH262212 BGC262212:BGD262212 BPY262212:BPZ262212 BZU262212:BZV262212 CJQ262212:CJR262212 CTM262212:CTN262212 DDI262212:DDJ262212 DNE262212:DNF262212 DXA262212:DXB262212 EGW262212:EGX262212 EQS262212:EQT262212 FAO262212:FAP262212 FKK262212:FKL262212 FUG262212:FUH262212 GEC262212:GED262212 GNY262212:GNZ262212 GXU262212:GXV262212 HHQ262212:HHR262212 HRM262212:HRN262212 IBI262212:IBJ262212 ILE262212:ILF262212 IVA262212:IVB262212 JEW262212:JEX262212 JOS262212:JOT262212 JYO262212:JYP262212 KIK262212:KIL262212 KSG262212:KSH262212 LCC262212:LCD262212 LLY262212:LLZ262212 LVU262212:LVV262212 MFQ262212:MFR262212 MPM262212:MPN262212 MZI262212:MZJ262212 NJE262212:NJF262212 NTA262212:NTB262212 OCW262212:OCX262212 OMS262212:OMT262212 OWO262212:OWP262212 PGK262212:PGL262212 PQG262212:PQH262212 QAC262212:QAD262212 QJY262212:QJZ262212 QTU262212:QTV262212 RDQ262212:RDR262212 RNM262212:RNN262212 RXI262212:RXJ262212 SHE262212:SHF262212 SRA262212:SRB262212 TAW262212:TAX262212 TKS262212:TKT262212 TUO262212:TUP262212 UEK262212:UEL262212 UOG262212:UOH262212 UYC262212:UYD262212 VHY262212:VHZ262212 VRU262212:VRV262212 WBQ262212:WBR262212 WLM262212:WLN262212 WVI262212:WVJ262212 IW327748:IX327748 SS327748:ST327748 ACO327748:ACP327748 AMK327748:AML327748 AWG327748:AWH327748 BGC327748:BGD327748 BPY327748:BPZ327748 BZU327748:BZV327748 CJQ327748:CJR327748 CTM327748:CTN327748 DDI327748:DDJ327748 DNE327748:DNF327748 DXA327748:DXB327748 EGW327748:EGX327748 EQS327748:EQT327748 FAO327748:FAP327748 FKK327748:FKL327748 FUG327748:FUH327748 GEC327748:GED327748 GNY327748:GNZ327748 GXU327748:GXV327748 HHQ327748:HHR327748 HRM327748:HRN327748 IBI327748:IBJ327748 ILE327748:ILF327748 IVA327748:IVB327748 JEW327748:JEX327748 JOS327748:JOT327748 JYO327748:JYP327748 KIK327748:KIL327748 KSG327748:KSH327748 LCC327748:LCD327748 LLY327748:LLZ327748 LVU327748:LVV327748 MFQ327748:MFR327748 MPM327748:MPN327748 MZI327748:MZJ327748 NJE327748:NJF327748 NTA327748:NTB327748 OCW327748:OCX327748 OMS327748:OMT327748 OWO327748:OWP327748 PGK327748:PGL327748 PQG327748:PQH327748 QAC327748:QAD327748 QJY327748:QJZ327748 QTU327748:QTV327748 RDQ327748:RDR327748 RNM327748:RNN327748 RXI327748:RXJ327748 SHE327748:SHF327748 SRA327748:SRB327748 TAW327748:TAX327748 TKS327748:TKT327748 TUO327748:TUP327748 UEK327748:UEL327748 UOG327748:UOH327748 UYC327748:UYD327748 VHY327748:VHZ327748 VRU327748:VRV327748 WBQ327748:WBR327748 WLM327748:WLN327748 WVI327748:WVJ327748 IW393284:IX393284 SS393284:ST393284 ACO393284:ACP393284 AMK393284:AML393284 AWG393284:AWH393284 BGC393284:BGD393284 BPY393284:BPZ393284 BZU393284:BZV393284 CJQ393284:CJR393284 CTM393284:CTN393284 DDI393284:DDJ393284 DNE393284:DNF393284 DXA393284:DXB393284 EGW393284:EGX393284 EQS393284:EQT393284 FAO393284:FAP393284 FKK393284:FKL393284 FUG393284:FUH393284 GEC393284:GED393284 GNY393284:GNZ393284 GXU393284:GXV393284 HHQ393284:HHR393284 HRM393284:HRN393284 IBI393284:IBJ393284 ILE393284:ILF393284 IVA393284:IVB393284 JEW393284:JEX393284 JOS393284:JOT393284 JYO393284:JYP393284 KIK393284:KIL393284 KSG393284:KSH393284 LCC393284:LCD393284 LLY393284:LLZ393284 LVU393284:LVV393284 MFQ393284:MFR393284 MPM393284:MPN393284 MZI393284:MZJ393284 NJE393284:NJF393284 NTA393284:NTB393284 OCW393284:OCX393284 OMS393284:OMT393284 OWO393284:OWP393284 PGK393284:PGL393284 PQG393284:PQH393284 QAC393284:QAD393284 QJY393284:QJZ393284 QTU393284:QTV393284 RDQ393284:RDR393284 RNM393284:RNN393284 RXI393284:RXJ393284 SHE393284:SHF393284 SRA393284:SRB393284 TAW393284:TAX393284 TKS393284:TKT393284 TUO393284:TUP393284 UEK393284:UEL393284 UOG393284:UOH393284 UYC393284:UYD393284 VHY393284:VHZ393284 VRU393284:VRV393284 WBQ393284:WBR393284 WLM393284:WLN393284 WVI393284:WVJ393284 IW458820:IX458820 SS458820:ST458820 ACO458820:ACP458820 AMK458820:AML458820 AWG458820:AWH458820 BGC458820:BGD458820 BPY458820:BPZ458820 BZU458820:BZV458820 CJQ458820:CJR458820 CTM458820:CTN458820 DDI458820:DDJ458820 DNE458820:DNF458820 DXA458820:DXB458820 EGW458820:EGX458820 EQS458820:EQT458820 FAO458820:FAP458820 FKK458820:FKL458820 FUG458820:FUH458820 GEC458820:GED458820 GNY458820:GNZ458820 GXU458820:GXV458820 HHQ458820:HHR458820 HRM458820:HRN458820 IBI458820:IBJ458820 ILE458820:ILF458820 IVA458820:IVB458820 JEW458820:JEX458820 JOS458820:JOT458820 JYO458820:JYP458820 KIK458820:KIL458820 KSG458820:KSH458820 LCC458820:LCD458820 LLY458820:LLZ458820 LVU458820:LVV458820 MFQ458820:MFR458820 MPM458820:MPN458820 MZI458820:MZJ458820 NJE458820:NJF458820 NTA458820:NTB458820 OCW458820:OCX458820 OMS458820:OMT458820 OWO458820:OWP458820 PGK458820:PGL458820 PQG458820:PQH458820 QAC458820:QAD458820 QJY458820:QJZ458820 QTU458820:QTV458820 RDQ458820:RDR458820 RNM458820:RNN458820 RXI458820:RXJ458820 SHE458820:SHF458820 SRA458820:SRB458820 TAW458820:TAX458820 TKS458820:TKT458820 TUO458820:TUP458820 UEK458820:UEL458820 UOG458820:UOH458820 UYC458820:UYD458820 VHY458820:VHZ458820 VRU458820:VRV458820 WBQ458820:WBR458820 WLM458820:WLN458820 WVI458820:WVJ458820 IW524356:IX524356 SS524356:ST524356 ACO524356:ACP524356 AMK524356:AML524356 AWG524356:AWH524356 BGC524356:BGD524356 BPY524356:BPZ524356 BZU524356:BZV524356 CJQ524356:CJR524356 CTM524356:CTN524356 DDI524356:DDJ524356 DNE524356:DNF524356 DXA524356:DXB524356 EGW524356:EGX524356 EQS524356:EQT524356 FAO524356:FAP524356 FKK524356:FKL524356 FUG524356:FUH524356 GEC524356:GED524356 GNY524356:GNZ524356 GXU524356:GXV524356 HHQ524356:HHR524356 HRM524356:HRN524356 IBI524356:IBJ524356 ILE524356:ILF524356 IVA524356:IVB524356 JEW524356:JEX524356 JOS524356:JOT524356 JYO524356:JYP524356 KIK524356:KIL524356 KSG524356:KSH524356 LCC524356:LCD524356 LLY524356:LLZ524356 LVU524356:LVV524356 MFQ524356:MFR524356 MPM524356:MPN524356 MZI524356:MZJ524356 NJE524356:NJF524356 NTA524356:NTB524356 OCW524356:OCX524356 OMS524356:OMT524356 OWO524356:OWP524356 PGK524356:PGL524356 PQG524356:PQH524356 QAC524356:QAD524356 QJY524356:QJZ524356 QTU524356:QTV524356 RDQ524356:RDR524356 RNM524356:RNN524356 RXI524356:RXJ524356 SHE524356:SHF524356 SRA524356:SRB524356 TAW524356:TAX524356 TKS524356:TKT524356 TUO524356:TUP524356 UEK524356:UEL524356 UOG524356:UOH524356 UYC524356:UYD524356 VHY524356:VHZ524356 VRU524356:VRV524356 WBQ524356:WBR524356 WLM524356:WLN524356 WVI524356:WVJ524356 IW589892:IX589892 SS589892:ST589892 ACO589892:ACP589892 AMK589892:AML589892 AWG589892:AWH589892 BGC589892:BGD589892 BPY589892:BPZ589892 BZU589892:BZV589892 CJQ589892:CJR589892 CTM589892:CTN589892 DDI589892:DDJ589892 DNE589892:DNF589892 DXA589892:DXB589892 EGW589892:EGX589892 EQS589892:EQT589892 FAO589892:FAP589892 FKK589892:FKL589892 FUG589892:FUH589892 GEC589892:GED589892 GNY589892:GNZ589892 GXU589892:GXV589892 HHQ589892:HHR589892 HRM589892:HRN589892 IBI589892:IBJ589892 ILE589892:ILF589892 IVA589892:IVB589892 JEW589892:JEX589892 JOS589892:JOT589892 JYO589892:JYP589892 KIK589892:KIL589892 KSG589892:KSH589892 LCC589892:LCD589892 LLY589892:LLZ589892 LVU589892:LVV589892 MFQ589892:MFR589892 MPM589892:MPN589892 MZI589892:MZJ589892 NJE589892:NJF589892 NTA589892:NTB589892 OCW589892:OCX589892 OMS589892:OMT589892 OWO589892:OWP589892 PGK589892:PGL589892 PQG589892:PQH589892 QAC589892:QAD589892 QJY589892:QJZ589892 QTU589892:QTV589892 RDQ589892:RDR589892 RNM589892:RNN589892 RXI589892:RXJ589892 SHE589892:SHF589892 SRA589892:SRB589892 TAW589892:TAX589892 TKS589892:TKT589892 TUO589892:TUP589892 UEK589892:UEL589892 UOG589892:UOH589892 UYC589892:UYD589892 VHY589892:VHZ589892 VRU589892:VRV589892 WBQ589892:WBR589892 WLM589892:WLN589892 WVI589892:WVJ589892 IW655428:IX655428 SS655428:ST655428 ACO655428:ACP655428 AMK655428:AML655428 AWG655428:AWH655428 BGC655428:BGD655428 BPY655428:BPZ655428 BZU655428:BZV655428 CJQ655428:CJR655428 CTM655428:CTN655428 DDI655428:DDJ655428 DNE655428:DNF655428 DXA655428:DXB655428 EGW655428:EGX655428 EQS655428:EQT655428 FAO655428:FAP655428 FKK655428:FKL655428 FUG655428:FUH655428 GEC655428:GED655428 GNY655428:GNZ655428 GXU655428:GXV655428 HHQ655428:HHR655428 HRM655428:HRN655428 IBI655428:IBJ655428 ILE655428:ILF655428 IVA655428:IVB655428 JEW655428:JEX655428 JOS655428:JOT655428 JYO655428:JYP655428 KIK655428:KIL655428 KSG655428:KSH655428 LCC655428:LCD655428 LLY655428:LLZ655428 LVU655428:LVV655428 MFQ655428:MFR655428 MPM655428:MPN655428 MZI655428:MZJ655428 NJE655428:NJF655428 NTA655428:NTB655428 OCW655428:OCX655428 OMS655428:OMT655428 OWO655428:OWP655428 PGK655428:PGL655428 PQG655428:PQH655428 QAC655428:QAD655428 QJY655428:QJZ655428 QTU655428:QTV655428 RDQ655428:RDR655428 RNM655428:RNN655428 RXI655428:RXJ655428 SHE655428:SHF655428 SRA655428:SRB655428 TAW655428:TAX655428 TKS655428:TKT655428 TUO655428:TUP655428 UEK655428:UEL655428 UOG655428:UOH655428 UYC655428:UYD655428 VHY655428:VHZ655428 VRU655428:VRV655428 WBQ655428:WBR655428 WLM655428:WLN655428 WVI655428:WVJ655428 IW720964:IX720964 SS720964:ST720964 ACO720964:ACP720964 AMK720964:AML720964 AWG720964:AWH720964 BGC720964:BGD720964 BPY720964:BPZ720964 BZU720964:BZV720964 CJQ720964:CJR720964 CTM720964:CTN720964 DDI720964:DDJ720964 DNE720964:DNF720964 DXA720964:DXB720964 EGW720964:EGX720964 EQS720964:EQT720964 FAO720964:FAP720964 FKK720964:FKL720964 FUG720964:FUH720964 GEC720964:GED720964 GNY720964:GNZ720964 GXU720964:GXV720964 HHQ720964:HHR720964 HRM720964:HRN720964 IBI720964:IBJ720964 ILE720964:ILF720964 IVA720964:IVB720964 JEW720964:JEX720964 JOS720964:JOT720964 JYO720964:JYP720964 KIK720964:KIL720964 KSG720964:KSH720964 LCC720964:LCD720964 LLY720964:LLZ720964 LVU720964:LVV720964 MFQ720964:MFR720964 MPM720964:MPN720964 MZI720964:MZJ720964 NJE720964:NJF720964 NTA720964:NTB720964 OCW720964:OCX720964 OMS720964:OMT720964 OWO720964:OWP720964 PGK720964:PGL720964 PQG720964:PQH720964 QAC720964:QAD720964 QJY720964:QJZ720964 QTU720964:QTV720964 RDQ720964:RDR720964 RNM720964:RNN720964 RXI720964:RXJ720964 SHE720964:SHF720964 SRA720964:SRB720964 TAW720964:TAX720964 TKS720964:TKT720964 TUO720964:TUP720964 UEK720964:UEL720964 UOG720964:UOH720964 UYC720964:UYD720964 VHY720964:VHZ720964 VRU720964:VRV720964 WBQ720964:WBR720964 WLM720964:WLN720964 WVI720964:WVJ720964 IW786500:IX786500 SS786500:ST786500 ACO786500:ACP786500 AMK786500:AML786500 AWG786500:AWH786500 BGC786500:BGD786500 BPY786500:BPZ786500 BZU786500:BZV786500 CJQ786500:CJR786500 CTM786500:CTN786500 DDI786500:DDJ786500 DNE786500:DNF786500 DXA786500:DXB786500 EGW786500:EGX786500 EQS786500:EQT786500 FAO786500:FAP786500 FKK786500:FKL786500 FUG786500:FUH786500 GEC786500:GED786500 GNY786500:GNZ786500 GXU786500:GXV786500 HHQ786500:HHR786500 HRM786500:HRN786500 IBI786500:IBJ786500 ILE786500:ILF786500 IVA786500:IVB786500 JEW786500:JEX786500 JOS786500:JOT786500 JYO786500:JYP786500 KIK786500:KIL786500 KSG786500:KSH786500 LCC786500:LCD786500 LLY786500:LLZ786500 LVU786500:LVV786500 MFQ786500:MFR786500 MPM786500:MPN786500 MZI786500:MZJ786500 NJE786500:NJF786500 NTA786500:NTB786500 OCW786500:OCX786500 OMS786500:OMT786500 OWO786500:OWP786500 PGK786500:PGL786500 PQG786500:PQH786500 QAC786500:QAD786500 QJY786500:QJZ786500 QTU786500:QTV786500 RDQ786500:RDR786500 RNM786500:RNN786500 RXI786500:RXJ786500 SHE786500:SHF786500 SRA786500:SRB786500 TAW786500:TAX786500 TKS786500:TKT786500 TUO786500:TUP786500 UEK786500:UEL786500 UOG786500:UOH786500 UYC786500:UYD786500 VHY786500:VHZ786500 VRU786500:VRV786500 WBQ786500:WBR786500 WLM786500:WLN786500 WVI786500:WVJ786500 IW852036:IX852036 SS852036:ST852036 ACO852036:ACP852036 AMK852036:AML852036 AWG852036:AWH852036 BGC852036:BGD852036 BPY852036:BPZ852036 BZU852036:BZV852036 CJQ852036:CJR852036 CTM852036:CTN852036 DDI852036:DDJ852036 DNE852036:DNF852036 DXA852036:DXB852036 EGW852036:EGX852036 EQS852036:EQT852036 FAO852036:FAP852036 FKK852036:FKL852036 FUG852036:FUH852036 GEC852036:GED852036 GNY852036:GNZ852036 GXU852036:GXV852036 HHQ852036:HHR852036 HRM852036:HRN852036 IBI852036:IBJ852036 ILE852036:ILF852036 IVA852036:IVB852036 JEW852036:JEX852036 JOS852036:JOT852036 JYO852036:JYP852036 KIK852036:KIL852036 KSG852036:KSH852036 LCC852036:LCD852036 LLY852036:LLZ852036 LVU852036:LVV852036 MFQ852036:MFR852036 MPM852036:MPN852036 MZI852036:MZJ852036 NJE852036:NJF852036 NTA852036:NTB852036 OCW852036:OCX852036 OMS852036:OMT852036 OWO852036:OWP852036 PGK852036:PGL852036 PQG852036:PQH852036 QAC852036:QAD852036 QJY852036:QJZ852036 QTU852036:QTV852036 RDQ852036:RDR852036 RNM852036:RNN852036 RXI852036:RXJ852036 SHE852036:SHF852036 SRA852036:SRB852036 TAW852036:TAX852036 TKS852036:TKT852036 TUO852036:TUP852036 UEK852036:UEL852036 UOG852036:UOH852036 UYC852036:UYD852036 VHY852036:VHZ852036 VRU852036:VRV852036 WBQ852036:WBR852036 WLM852036:WLN852036 WVI852036:WVJ852036 IW917572:IX917572 SS917572:ST917572 ACO917572:ACP917572 AMK917572:AML917572 AWG917572:AWH917572 BGC917572:BGD917572 BPY917572:BPZ917572 BZU917572:BZV917572 CJQ917572:CJR917572 CTM917572:CTN917572 DDI917572:DDJ917572 DNE917572:DNF917572 DXA917572:DXB917572 EGW917572:EGX917572 EQS917572:EQT917572 FAO917572:FAP917572 FKK917572:FKL917572 FUG917572:FUH917572 GEC917572:GED917572 GNY917572:GNZ917572 GXU917572:GXV917572 HHQ917572:HHR917572 HRM917572:HRN917572 IBI917572:IBJ917572 ILE917572:ILF917572 IVA917572:IVB917572 JEW917572:JEX917572 JOS917572:JOT917572 JYO917572:JYP917572 KIK917572:KIL917572 KSG917572:KSH917572 LCC917572:LCD917572 LLY917572:LLZ917572 LVU917572:LVV917572 MFQ917572:MFR917572 MPM917572:MPN917572 MZI917572:MZJ917572 NJE917572:NJF917572 NTA917572:NTB917572 OCW917572:OCX917572 OMS917572:OMT917572 OWO917572:OWP917572 PGK917572:PGL917572 PQG917572:PQH917572 QAC917572:QAD917572 QJY917572:QJZ917572 QTU917572:QTV917572 RDQ917572:RDR917572 RNM917572:RNN917572 RXI917572:RXJ917572 SHE917572:SHF917572 SRA917572:SRB917572 TAW917572:TAX917572 TKS917572:TKT917572 TUO917572:TUP917572 UEK917572:UEL917572 UOG917572:UOH917572 UYC917572:UYD917572 VHY917572:VHZ917572 VRU917572:VRV917572 WBQ917572:WBR917572 WLM917572:WLN917572 WVI917572:WVJ917572 IW983108:IX983108 SS983108:ST983108 ACO983108:ACP983108 AMK983108:AML983108 AWG983108:AWH983108 BGC983108:BGD983108 BPY983108:BPZ983108 BZU983108:BZV983108 CJQ983108:CJR983108 CTM983108:CTN983108 DDI983108:DDJ983108 DNE983108:DNF983108 DXA983108:DXB983108 EGW983108:EGX983108 EQS983108:EQT983108 FAO983108:FAP983108 FKK983108:FKL983108 FUG983108:FUH983108 GEC983108:GED983108 GNY983108:GNZ983108 GXU983108:GXV983108 HHQ983108:HHR983108 HRM983108:HRN983108 IBI983108:IBJ983108 ILE983108:ILF983108 IVA983108:IVB983108 JEW983108:JEX983108 JOS983108:JOT983108 JYO983108:JYP983108 KIK983108:KIL983108 KSG983108:KSH983108 LCC983108:LCD983108 LLY983108:LLZ983108 LVU983108:LVV983108 MFQ983108:MFR983108 MPM983108:MPN983108 MZI983108:MZJ983108 NJE983108:NJF983108 NTA983108:NTB983108 OCW983108:OCX983108 OMS983108:OMT983108 OWO983108:OWP983108 PGK983108:PGL983108 PQG983108:PQH983108 QAC983108:QAD983108 QJY983108:QJZ983108 QTU983108:QTV983108 RDQ983108:RDR983108 RNM983108:RNN983108 RXI983108:RXJ983108 SHE983108:SHF983108 SRA983108:SRB983108 TAW983108:TAX983108 TKS983108:TKT983108 TUO983108:TUP983108 UEK983108:UEL983108 UOG983108:UOH983108 UYC983108:UYD983108 VHY983108:VHZ983108 VRU983108:VRV983108 WBQ983108:WBR983108 WLM983108:WLN983108 WVI983108:WVJ983108 IW70:IX70 SS70:ST70 ACO70:ACP70 AMK70:AML70 AWG70:AWH70 BGC70:BGD70 BPY70:BPZ70 BZU70:BZV70 CJQ70:CJR70 CTM70:CTN70 DDI70:DDJ70 DNE70:DNF70 DXA70:DXB70 EGW70:EGX70 EQS70:EQT70 FAO70:FAP70 FKK70:FKL70 FUG70:FUH70 GEC70:GED70 GNY70:GNZ70 GXU70:GXV70 HHQ70:HHR70 HRM70:HRN70 IBI70:IBJ70 ILE70:ILF70 IVA70:IVB70 JEW70:JEX70 JOS70:JOT70 JYO70:JYP70 KIK70:KIL70 KSG70:KSH70 LCC70:LCD70 LLY70:LLZ70 LVU70:LVV70 MFQ70:MFR70 MPM70:MPN70 MZI70:MZJ70 NJE70:NJF70 NTA70:NTB70 OCW70:OCX70 OMS70:OMT70 OWO70:OWP70 PGK70:PGL70 PQG70:PQH70 QAC70:QAD70 QJY70:QJZ70 QTU70:QTV70 RDQ70:RDR70 RNM70:RNN70 RXI70:RXJ70 SHE70:SHF70 SRA70:SRB70 TAW70:TAX70 TKS70:TKT70 TUO70:TUP70 UEK70:UEL70 UOG70:UOH70 UYC70:UYD70 VHY70:VHZ70 VRU70:VRV70 WBQ70:WBR70 WLM70:WLN70 WVI70:WVJ70 IW65606:IX65606 SS65606:ST65606 ACO65606:ACP65606 AMK65606:AML65606 AWG65606:AWH65606 BGC65606:BGD65606 BPY65606:BPZ65606 BZU65606:BZV65606 CJQ65606:CJR65606 CTM65606:CTN65606 DDI65606:DDJ65606 DNE65606:DNF65606 DXA65606:DXB65606 EGW65606:EGX65606 EQS65606:EQT65606 FAO65606:FAP65606 FKK65606:FKL65606 FUG65606:FUH65606 GEC65606:GED65606 GNY65606:GNZ65606 GXU65606:GXV65606 HHQ65606:HHR65606 HRM65606:HRN65606 IBI65606:IBJ65606 ILE65606:ILF65606 IVA65606:IVB65606 JEW65606:JEX65606 JOS65606:JOT65606 JYO65606:JYP65606 KIK65606:KIL65606 KSG65606:KSH65606 LCC65606:LCD65606 LLY65606:LLZ65606 LVU65606:LVV65606 MFQ65606:MFR65606 MPM65606:MPN65606 MZI65606:MZJ65606 NJE65606:NJF65606 NTA65606:NTB65606 OCW65606:OCX65606 OMS65606:OMT65606 OWO65606:OWP65606 PGK65606:PGL65606 PQG65606:PQH65606 QAC65606:QAD65606 QJY65606:QJZ65606 QTU65606:QTV65606 RDQ65606:RDR65606 RNM65606:RNN65606 RXI65606:RXJ65606 SHE65606:SHF65606 SRA65606:SRB65606 TAW65606:TAX65606 TKS65606:TKT65606 TUO65606:TUP65606 UEK65606:UEL65606 UOG65606:UOH65606 UYC65606:UYD65606 VHY65606:VHZ65606 VRU65606:VRV65606 WBQ65606:WBR65606 WLM65606:WLN65606 WVI65606:WVJ65606 IW131142:IX131142 SS131142:ST131142 ACO131142:ACP131142 AMK131142:AML131142 AWG131142:AWH131142 BGC131142:BGD131142 BPY131142:BPZ131142 BZU131142:BZV131142 CJQ131142:CJR131142 CTM131142:CTN131142 DDI131142:DDJ131142 DNE131142:DNF131142 DXA131142:DXB131142 EGW131142:EGX131142 EQS131142:EQT131142 FAO131142:FAP131142 FKK131142:FKL131142 FUG131142:FUH131142 GEC131142:GED131142 GNY131142:GNZ131142 GXU131142:GXV131142 HHQ131142:HHR131142 HRM131142:HRN131142 IBI131142:IBJ131142 ILE131142:ILF131142 IVA131142:IVB131142 JEW131142:JEX131142 JOS131142:JOT131142 JYO131142:JYP131142 KIK131142:KIL131142 KSG131142:KSH131142 LCC131142:LCD131142 LLY131142:LLZ131142 LVU131142:LVV131142 MFQ131142:MFR131142 MPM131142:MPN131142 MZI131142:MZJ131142 NJE131142:NJF131142 NTA131142:NTB131142 OCW131142:OCX131142 OMS131142:OMT131142 OWO131142:OWP131142 PGK131142:PGL131142 PQG131142:PQH131142 QAC131142:QAD131142 QJY131142:QJZ131142 QTU131142:QTV131142 RDQ131142:RDR131142 RNM131142:RNN131142 RXI131142:RXJ131142 SHE131142:SHF131142 SRA131142:SRB131142 TAW131142:TAX131142 TKS131142:TKT131142 TUO131142:TUP131142 UEK131142:UEL131142 UOG131142:UOH131142 UYC131142:UYD131142 VHY131142:VHZ131142 VRU131142:VRV131142 WBQ131142:WBR131142 WLM131142:WLN131142 WVI131142:WVJ131142 IW196678:IX196678 SS196678:ST196678 ACO196678:ACP196678 AMK196678:AML196678 AWG196678:AWH196678 BGC196678:BGD196678 BPY196678:BPZ196678 BZU196678:BZV196678 CJQ196678:CJR196678 CTM196678:CTN196678 DDI196678:DDJ196678 DNE196678:DNF196678 DXA196678:DXB196678 EGW196678:EGX196678 EQS196678:EQT196678 FAO196678:FAP196678 FKK196678:FKL196678 FUG196678:FUH196678 GEC196678:GED196678 GNY196678:GNZ196678 GXU196678:GXV196678 HHQ196678:HHR196678 HRM196678:HRN196678 IBI196678:IBJ196678 ILE196678:ILF196678 IVA196678:IVB196678 JEW196678:JEX196678 JOS196678:JOT196678 JYO196678:JYP196678 KIK196678:KIL196678 KSG196678:KSH196678 LCC196678:LCD196678 LLY196678:LLZ196678 LVU196678:LVV196678 MFQ196678:MFR196678 MPM196678:MPN196678 MZI196678:MZJ196678 NJE196678:NJF196678 NTA196678:NTB196678 OCW196678:OCX196678 OMS196678:OMT196678 OWO196678:OWP196678 PGK196678:PGL196678 PQG196678:PQH196678 QAC196678:QAD196678 QJY196678:QJZ196678 QTU196678:QTV196678 RDQ196678:RDR196678 RNM196678:RNN196678 RXI196678:RXJ196678 SHE196678:SHF196678 SRA196678:SRB196678 TAW196678:TAX196678 TKS196678:TKT196678 TUO196678:TUP196678 UEK196678:UEL196678 UOG196678:UOH196678 UYC196678:UYD196678 VHY196678:VHZ196678 VRU196678:VRV196678 WBQ196678:WBR196678 WLM196678:WLN196678 WVI196678:WVJ196678 IW262214:IX262214 SS262214:ST262214 ACO262214:ACP262214 AMK262214:AML262214 AWG262214:AWH262214 BGC262214:BGD262214 BPY262214:BPZ262214 BZU262214:BZV262214 CJQ262214:CJR262214 CTM262214:CTN262214 DDI262214:DDJ262214 DNE262214:DNF262214 DXA262214:DXB262214 EGW262214:EGX262214 EQS262214:EQT262214 FAO262214:FAP262214 FKK262214:FKL262214 FUG262214:FUH262214 GEC262214:GED262214 GNY262214:GNZ262214 GXU262214:GXV262214 HHQ262214:HHR262214 HRM262214:HRN262214 IBI262214:IBJ262214 ILE262214:ILF262214 IVA262214:IVB262214 JEW262214:JEX262214 JOS262214:JOT262214 JYO262214:JYP262214 KIK262214:KIL262214 KSG262214:KSH262214 LCC262214:LCD262214 LLY262214:LLZ262214 LVU262214:LVV262214 MFQ262214:MFR262214 MPM262214:MPN262214 MZI262214:MZJ262214 NJE262214:NJF262214 NTA262214:NTB262214 OCW262214:OCX262214 OMS262214:OMT262214 OWO262214:OWP262214 PGK262214:PGL262214 PQG262214:PQH262214 QAC262214:QAD262214 QJY262214:QJZ262214 QTU262214:QTV262214 RDQ262214:RDR262214 RNM262214:RNN262214 RXI262214:RXJ262214 SHE262214:SHF262214 SRA262214:SRB262214 TAW262214:TAX262214 TKS262214:TKT262214 TUO262214:TUP262214 UEK262214:UEL262214 UOG262214:UOH262214 UYC262214:UYD262214 VHY262214:VHZ262214 VRU262214:VRV262214 WBQ262214:WBR262214 WLM262214:WLN262214 WVI262214:WVJ262214 IW327750:IX327750 SS327750:ST327750 ACO327750:ACP327750 AMK327750:AML327750 AWG327750:AWH327750 BGC327750:BGD327750 BPY327750:BPZ327750 BZU327750:BZV327750 CJQ327750:CJR327750 CTM327750:CTN327750 DDI327750:DDJ327750 DNE327750:DNF327750 DXA327750:DXB327750 EGW327750:EGX327750 EQS327750:EQT327750 FAO327750:FAP327750 FKK327750:FKL327750 FUG327750:FUH327750 GEC327750:GED327750 GNY327750:GNZ327750 GXU327750:GXV327750 HHQ327750:HHR327750 HRM327750:HRN327750 IBI327750:IBJ327750 ILE327750:ILF327750 IVA327750:IVB327750 JEW327750:JEX327750 JOS327750:JOT327750 JYO327750:JYP327750 KIK327750:KIL327750 KSG327750:KSH327750 LCC327750:LCD327750 LLY327750:LLZ327750 LVU327750:LVV327750 MFQ327750:MFR327750 MPM327750:MPN327750 MZI327750:MZJ327750 NJE327750:NJF327750 NTA327750:NTB327750 OCW327750:OCX327750 OMS327750:OMT327750 OWO327750:OWP327750 PGK327750:PGL327750 PQG327750:PQH327750 QAC327750:QAD327750 QJY327750:QJZ327750 QTU327750:QTV327750 RDQ327750:RDR327750 RNM327750:RNN327750 RXI327750:RXJ327750 SHE327750:SHF327750 SRA327750:SRB327750 TAW327750:TAX327750 TKS327750:TKT327750 TUO327750:TUP327750 UEK327750:UEL327750 UOG327750:UOH327750 UYC327750:UYD327750 VHY327750:VHZ327750 VRU327750:VRV327750 WBQ327750:WBR327750 WLM327750:WLN327750 WVI327750:WVJ327750 IW393286:IX393286 SS393286:ST393286 ACO393286:ACP393286 AMK393286:AML393286 AWG393286:AWH393286 BGC393286:BGD393286 BPY393286:BPZ393286 BZU393286:BZV393286 CJQ393286:CJR393286 CTM393286:CTN393286 DDI393286:DDJ393286 DNE393286:DNF393286 DXA393286:DXB393286 EGW393286:EGX393286 EQS393286:EQT393286 FAO393286:FAP393286 FKK393286:FKL393286 FUG393286:FUH393286 GEC393286:GED393286 GNY393286:GNZ393286 GXU393286:GXV393286 HHQ393286:HHR393286 HRM393286:HRN393286 IBI393286:IBJ393286 ILE393286:ILF393286 IVA393286:IVB393286 JEW393286:JEX393286 JOS393286:JOT393286 JYO393286:JYP393286 KIK393286:KIL393286 KSG393286:KSH393286 LCC393286:LCD393286 LLY393286:LLZ393286 LVU393286:LVV393286 MFQ393286:MFR393286 MPM393286:MPN393286 MZI393286:MZJ393286 NJE393286:NJF393286 NTA393286:NTB393286 OCW393286:OCX393286 OMS393286:OMT393286 OWO393286:OWP393286 PGK393286:PGL393286 PQG393286:PQH393286 QAC393286:QAD393286 QJY393286:QJZ393286 QTU393286:QTV393286 RDQ393286:RDR393286 RNM393286:RNN393286 RXI393286:RXJ393286 SHE393286:SHF393286 SRA393286:SRB393286 TAW393286:TAX393286 TKS393286:TKT393286 TUO393286:TUP393286 UEK393286:UEL393286 UOG393286:UOH393286 UYC393286:UYD393286 VHY393286:VHZ393286 VRU393286:VRV393286 WBQ393286:WBR393286 WLM393286:WLN393286 WVI393286:WVJ393286 IW458822:IX458822 SS458822:ST458822 ACO458822:ACP458822 AMK458822:AML458822 AWG458822:AWH458822 BGC458822:BGD458822 BPY458822:BPZ458822 BZU458822:BZV458822 CJQ458822:CJR458822 CTM458822:CTN458822 DDI458822:DDJ458822 DNE458822:DNF458822 DXA458822:DXB458822 EGW458822:EGX458822 EQS458822:EQT458822 FAO458822:FAP458822 FKK458822:FKL458822 FUG458822:FUH458822 GEC458822:GED458822 GNY458822:GNZ458822 GXU458822:GXV458822 HHQ458822:HHR458822 HRM458822:HRN458822 IBI458822:IBJ458822 ILE458822:ILF458822 IVA458822:IVB458822 JEW458822:JEX458822 JOS458822:JOT458822 JYO458822:JYP458822 KIK458822:KIL458822 KSG458822:KSH458822 LCC458822:LCD458822 LLY458822:LLZ458822 LVU458822:LVV458822 MFQ458822:MFR458822 MPM458822:MPN458822 MZI458822:MZJ458822 NJE458822:NJF458822 NTA458822:NTB458822 OCW458822:OCX458822 OMS458822:OMT458822 OWO458822:OWP458822 PGK458822:PGL458822 PQG458822:PQH458822 QAC458822:QAD458822 QJY458822:QJZ458822 QTU458822:QTV458822 RDQ458822:RDR458822 RNM458822:RNN458822 RXI458822:RXJ458822 SHE458822:SHF458822 SRA458822:SRB458822 TAW458822:TAX458822 TKS458822:TKT458822 TUO458822:TUP458822 UEK458822:UEL458822 UOG458822:UOH458822 UYC458822:UYD458822 VHY458822:VHZ458822 VRU458822:VRV458822 WBQ458822:WBR458822 WLM458822:WLN458822 WVI458822:WVJ458822 IW524358:IX524358 SS524358:ST524358 ACO524358:ACP524358 AMK524358:AML524358 AWG524358:AWH524358 BGC524358:BGD524358 BPY524358:BPZ524358 BZU524358:BZV524358 CJQ524358:CJR524358 CTM524358:CTN524358 DDI524358:DDJ524358 DNE524358:DNF524358 DXA524358:DXB524358 EGW524358:EGX524358 EQS524358:EQT524358 FAO524358:FAP524358 FKK524358:FKL524358 FUG524358:FUH524358 GEC524358:GED524358 GNY524358:GNZ524358 GXU524358:GXV524358 HHQ524358:HHR524358 HRM524358:HRN524358 IBI524358:IBJ524358 ILE524358:ILF524358 IVA524358:IVB524358 JEW524358:JEX524358 JOS524358:JOT524358 JYO524358:JYP524358 KIK524358:KIL524358 KSG524358:KSH524358 LCC524358:LCD524358 LLY524358:LLZ524358 LVU524358:LVV524358 MFQ524358:MFR524358 MPM524358:MPN524358 MZI524358:MZJ524358 NJE524358:NJF524358 NTA524358:NTB524358 OCW524358:OCX524358 OMS524358:OMT524358 OWO524358:OWP524358 PGK524358:PGL524358 PQG524358:PQH524358 QAC524358:QAD524358 QJY524358:QJZ524358 QTU524358:QTV524358 RDQ524358:RDR524358 RNM524358:RNN524358 RXI524358:RXJ524358 SHE524358:SHF524358 SRA524358:SRB524358 TAW524358:TAX524358 TKS524358:TKT524358 TUO524358:TUP524358 UEK524358:UEL524358 UOG524358:UOH524358 UYC524358:UYD524358 VHY524358:VHZ524358 VRU524358:VRV524358 WBQ524358:WBR524358 WLM524358:WLN524358 WVI524358:WVJ524358 IW589894:IX589894 SS589894:ST589894 ACO589894:ACP589894 AMK589894:AML589894 AWG589894:AWH589894 BGC589894:BGD589894 BPY589894:BPZ589894 BZU589894:BZV589894 CJQ589894:CJR589894 CTM589894:CTN589894 DDI589894:DDJ589894 DNE589894:DNF589894 DXA589894:DXB589894 EGW589894:EGX589894 EQS589894:EQT589894 FAO589894:FAP589894 FKK589894:FKL589894 FUG589894:FUH589894 GEC589894:GED589894 GNY589894:GNZ589894 GXU589894:GXV589894 HHQ589894:HHR589894 HRM589894:HRN589894 IBI589894:IBJ589894 ILE589894:ILF589894 IVA589894:IVB589894 JEW589894:JEX589894 JOS589894:JOT589894 JYO589894:JYP589894 KIK589894:KIL589894 KSG589894:KSH589894 LCC589894:LCD589894 LLY589894:LLZ589894 LVU589894:LVV589894 MFQ589894:MFR589894 MPM589894:MPN589894 MZI589894:MZJ589894 NJE589894:NJF589894 NTA589894:NTB589894 OCW589894:OCX589894 OMS589894:OMT589894 OWO589894:OWP589894 PGK589894:PGL589894 PQG589894:PQH589894 QAC589894:QAD589894 QJY589894:QJZ589894 QTU589894:QTV589894 RDQ589894:RDR589894 RNM589894:RNN589894 RXI589894:RXJ589894 SHE589894:SHF589894 SRA589894:SRB589894 TAW589894:TAX589894 TKS589894:TKT589894 TUO589894:TUP589894 UEK589894:UEL589894 UOG589894:UOH589894 UYC589894:UYD589894 VHY589894:VHZ589894 VRU589894:VRV589894 WBQ589894:WBR589894 WLM589894:WLN589894 WVI589894:WVJ589894 IW655430:IX655430 SS655430:ST655430 ACO655430:ACP655430 AMK655430:AML655430 AWG655430:AWH655430 BGC655430:BGD655430 BPY655430:BPZ655430 BZU655430:BZV655430 CJQ655430:CJR655430 CTM655430:CTN655430 DDI655430:DDJ655430 DNE655430:DNF655430 DXA655430:DXB655430 EGW655430:EGX655430 EQS655430:EQT655430 FAO655430:FAP655430 FKK655430:FKL655430 FUG655430:FUH655430 GEC655430:GED655430 GNY655430:GNZ655430 GXU655430:GXV655430 HHQ655430:HHR655430 HRM655430:HRN655430 IBI655430:IBJ655430 ILE655430:ILF655430 IVA655430:IVB655430 JEW655430:JEX655430 JOS655430:JOT655430 JYO655430:JYP655430 KIK655430:KIL655430 KSG655430:KSH655430 LCC655430:LCD655430 LLY655430:LLZ655430 LVU655430:LVV655430 MFQ655430:MFR655430 MPM655430:MPN655430 MZI655430:MZJ655430 NJE655430:NJF655430 NTA655430:NTB655430 OCW655430:OCX655430 OMS655430:OMT655430 OWO655430:OWP655430 PGK655430:PGL655430 PQG655430:PQH655430 QAC655430:QAD655430 QJY655430:QJZ655430 QTU655430:QTV655430 RDQ655430:RDR655430 RNM655430:RNN655430 RXI655430:RXJ655430 SHE655430:SHF655430 SRA655430:SRB655430 TAW655430:TAX655430 TKS655430:TKT655430 TUO655430:TUP655430 UEK655430:UEL655430 UOG655430:UOH655430 UYC655430:UYD655430 VHY655430:VHZ655430 VRU655430:VRV655430 WBQ655430:WBR655430 WLM655430:WLN655430 WVI655430:WVJ655430 IW720966:IX720966 SS720966:ST720966 ACO720966:ACP720966 AMK720966:AML720966 AWG720966:AWH720966 BGC720966:BGD720966 BPY720966:BPZ720966 BZU720966:BZV720966 CJQ720966:CJR720966 CTM720966:CTN720966 DDI720966:DDJ720966 DNE720966:DNF720966 DXA720966:DXB720966 EGW720966:EGX720966 EQS720966:EQT720966 FAO720966:FAP720966 FKK720966:FKL720966 FUG720966:FUH720966 GEC720966:GED720966 GNY720966:GNZ720966 GXU720966:GXV720966 HHQ720966:HHR720966 HRM720966:HRN720966 IBI720966:IBJ720966 ILE720966:ILF720966 IVA720966:IVB720966 JEW720966:JEX720966 JOS720966:JOT720966 JYO720966:JYP720966 KIK720966:KIL720966 KSG720966:KSH720966 LCC720966:LCD720966 LLY720966:LLZ720966 LVU720966:LVV720966 MFQ720966:MFR720966 MPM720966:MPN720966 MZI720966:MZJ720966 NJE720966:NJF720966 NTA720966:NTB720966 OCW720966:OCX720966 OMS720966:OMT720966 OWO720966:OWP720966 PGK720966:PGL720966 PQG720966:PQH720966 QAC720966:QAD720966 QJY720966:QJZ720966 QTU720966:QTV720966 RDQ720966:RDR720966 RNM720966:RNN720966 RXI720966:RXJ720966 SHE720966:SHF720966 SRA720966:SRB720966 TAW720966:TAX720966 TKS720966:TKT720966 TUO720966:TUP720966 UEK720966:UEL720966 UOG720966:UOH720966 UYC720966:UYD720966 VHY720966:VHZ720966 VRU720966:VRV720966 WBQ720966:WBR720966 WLM720966:WLN720966 WVI720966:WVJ720966 IW786502:IX786502 SS786502:ST786502 ACO786502:ACP786502 AMK786502:AML786502 AWG786502:AWH786502 BGC786502:BGD786502 BPY786502:BPZ786502 BZU786502:BZV786502 CJQ786502:CJR786502 CTM786502:CTN786502 DDI786502:DDJ786502 DNE786502:DNF786502 DXA786502:DXB786502 EGW786502:EGX786502 EQS786502:EQT786502 FAO786502:FAP786502 FKK786502:FKL786502 FUG786502:FUH786502 GEC786502:GED786502 GNY786502:GNZ786502 GXU786502:GXV786502 HHQ786502:HHR786502 HRM786502:HRN786502 IBI786502:IBJ786502 ILE786502:ILF786502 IVA786502:IVB786502 JEW786502:JEX786502 JOS786502:JOT786502 JYO786502:JYP786502 KIK786502:KIL786502 KSG786502:KSH786502 LCC786502:LCD786502 LLY786502:LLZ786502 LVU786502:LVV786502 MFQ786502:MFR786502 MPM786502:MPN786502 MZI786502:MZJ786502 NJE786502:NJF786502 NTA786502:NTB786502 OCW786502:OCX786502 OMS786502:OMT786502 OWO786502:OWP786502 PGK786502:PGL786502 PQG786502:PQH786502 QAC786502:QAD786502 QJY786502:QJZ786502 QTU786502:QTV786502 RDQ786502:RDR786502 RNM786502:RNN786502 RXI786502:RXJ786502 SHE786502:SHF786502 SRA786502:SRB786502 TAW786502:TAX786502 TKS786502:TKT786502 TUO786502:TUP786502 UEK786502:UEL786502 UOG786502:UOH786502 UYC786502:UYD786502 VHY786502:VHZ786502 VRU786502:VRV786502 WBQ786502:WBR786502 WLM786502:WLN786502 WVI786502:WVJ786502 IW852038:IX852038 SS852038:ST852038 ACO852038:ACP852038 AMK852038:AML852038 AWG852038:AWH852038 BGC852038:BGD852038 BPY852038:BPZ852038 BZU852038:BZV852038 CJQ852038:CJR852038 CTM852038:CTN852038 DDI852038:DDJ852038 DNE852038:DNF852038 DXA852038:DXB852038 EGW852038:EGX852038 EQS852038:EQT852038 FAO852038:FAP852038 FKK852038:FKL852038 FUG852038:FUH852038 GEC852038:GED852038 GNY852038:GNZ852038 GXU852038:GXV852038 HHQ852038:HHR852038 HRM852038:HRN852038 IBI852038:IBJ852038 ILE852038:ILF852038 IVA852038:IVB852038 JEW852038:JEX852038 JOS852038:JOT852038 JYO852038:JYP852038 KIK852038:KIL852038 KSG852038:KSH852038 LCC852038:LCD852038 LLY852038:LLZ852038 LVU852038:LVV852038 MFQ852038:MFR852038 MPM852038:MPN852038 MZI852038:MZJ852038 NJE852038:NJF852038 NTA852038:NTB852038 OCW852038:OCX852038 OMS852038:OMT852038 OWO852038:OWP852038 PGK852038:PGL852038 PQG852038:PQH852038 QAC852038:QAD852038 QJY852038:QJZ852038 QTU852038:QTV852038 RDQ852038:RDR852038 RNM852038:RNN852038 RXI852038:RXJ852038 SHE852038:SHF852038 SRA852038:SRB852038 TAW852038:TAX852038 TKS852038:TKT852038 TUO852038:TUP852038 UEK852038:UEL852038 UOG852038:UOH852038 UYC852038:UYD852038 VHY852038:VHZ852038 VRU852038:VRV852038 WBQ852038:WBR852038 WLM852038:WLN852038 WVI852038:WVJ852038 IW917574:IX917574 SS917574:ST917574 ACO917574:ACP917574 AMK917574:AML917574 AWG917574:AWH917574 BGC917574:BGD917574 BPY917574:BPZ917574 BZU917574:BZV917574 CJQ917574:CJR917574 CTM917574:CTN917574 DDI917574:DDJ917574 DNE917574:DNF917574 DXA917574:DXB917574 EGW917574:EGX917574 EQS917574:EQT917574 FAO917574:FAP917574 FKK917574:FKL917574 FUG917574:FUH917574 GEC917574:GED917574 GNY917574:GNZ917574 GXU917574:GXV917574 HHQ917574:HHR917574 HRM917574:HRN917574 IBI917574:IBJ917574 ILE917574:ILF917574 IVA917574:IVB917574 JEW917574:JEX917574 JOS917574:JOT917574 JYO917574:JYP917574 KIK917574:KIL917574 KSG917574:KSH917574 LCC917574:LCD917574 LLY917574:LLZ917574 LVU917574:LVV917574 MFQ917574:MFR917574 MPM917574:MPN917574 MZI917574:MZJ917574 NJE917574:NJF917574 NTA917574:NTB917574 OCW917574:OCX917574 OMS917574:OMT917574 OWO917574:OWP917574 PGK917574:PGL917574 PQG917574:PQH917574 QAC917574:QAD917574 QJY917574:QJZ917574 QTU917574:QTV917574 RDQ917574:RDR917574 RNM917574:RNN917574 RXI917574:RXJ917574 SHE917574:SHF917574 SRA917574:SRB917574 TAW917574:TAX917574 TKS917574:TKT917574 TUO917574:TUP917574 UEK917574:UEL917574 UOG917574:UOH917574 UYC917574:UYD917574 VHY917574:VHZ917574 VRU917574:VRV917574 WBQ917574:WBR917574 WLM917574:WLN917574 WVI917574:WVJ917574 IW983110:IX983110 SS983110:ST983110 ACO983110:ACP983110 AMK983110:AML983110 AWG983110:AWH983110 BGC983110:BGD983110 BPY983110:BPZ983110 BZU983110:BZV983110 CJQ983110:CJR983110 CTM983110:CTN983110 DDI983110:DDJ983110 DNE983110:DNF983110 DXA983110:DXB983110 EGW983110:EGX983110 EQS983110:EQT983110 FAO983110:FAP983110 FKK983110:FKL983110 FUG983110:FUH983110 GEC983110:GED983110 GNY983110:GNZ983110 GXU983110:GXV983110 HHQ983110:HHR983110 HRM983110:HRN983110 IBI983110:IBJ983110 ILE983110:ILF983110 IVA983110:IVB983110 JEW983110:JEX983110 JOS983110:JOT983110 JYO983110:JYP983110 KIK983110:KIL983110 KSG983110:KSH983110 LCC983110:LCD983110 LLY983110:LLZ983110 LVU983110:LVV983110 MFQ983110:MFR983110 MPM983110:MPN983110 MZI983110:MZJ983110 NJE983110:NJF983110 NTA983110:NTB983110 OCW983110:OCX983110 OMS983110:OMT983110 OWO983110:OWP983110 PGK983110:PGL983110 PQG983110:PQH983110 QAC983110:QAD983110 QJY983110:QJZ983110 QTU983110:QTV983110 RDQ983110:RDR983110 RNM983110:RNN983110 RXI983110:RXJ983110 SHE983110:SHF983110 SRA983110:SRB983110 TAW983110:TAX983110 TKS983110:TKT983110 TUO983110:TUP983110 UEK983110:UEL983110 UOG983110:UOH983110 UYC983110:UYD983110 VHY983110:VHZ983110 VRU983110:VRV983110 WBQ983110:WBR983110 WLM983110:WLN983110 WVI983110:WVJ983110 C983110 C917574 C852038 C786502 C720966 C655430 C589894 C524358 C458822 C393286 C327750 C262214 C196678 C131142 C65606 B70:C70 C983108 C917572 C852036 C786500 C720964 C655428 C589892 C524356 C458820 C393284 C327748 C262212 C196676 C131140 C65604 B68:C68 C983103:C983105 C917567:C917569 C852031:C852033 C786495:C786497 C720959:C720961 C655423:C655425 C589887:C589889 C524351:C524353 C458815:C458817 C393279:C393281 C327743:C327745 C262207:C262209 C196671:C196673 C131135:C131137 C65599:C65601 B63:C65 C983066:C983067 C917530:C917531 C851994:C851995 C786458:C786459 C720922:C720923 C655386:C655387 C589850:C589851 C524314:C524315 C458778:C458779 C393242:C393243 C327706:C327707 C262170:C262171 C196634:C196635 C131098:C131099 C65562:C65563 B26:C27">
      <formula1>-9999999999999.99</formula1>
      <formula2>9999999999999.99</formula2>
    </dataValidation>
  </dataValidations>
  <printOptions horizontalCentered="1"/>
  <pageMargins left="0" right="0" top="0.19685039370078741" bottom="0" header="0" footer="0"/>
  <pageSetup paperSize="9" scale="84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81"/>
  <sheetViews>
    <sheetView zoomScaleNormal="100" workbookViewId="0">
      <selection activeCell="E8" sqref="E8"/>
    </sheetView>
  </sheetViews>
  <sheetFormatPr baseColWidth="10" defaultColWidth="11.42578125" defaultRowHeight="11.25" x14ac:dyDescent="0.2"/>
  <cols>
    <col min="1" max="1" width="68.28515625" style="74" bestFit="1" customWidth="1"/>
    <col min="2" max="2" width="33.85546875" style="75" bestFit="1" customWidth="1"/>
    <col min="3" max="3" width="11.42578125" style="75" bestFit="1" customWidth="1"/>
    <col min="4" max="4" width="13.85546875" style="75" customWidth="1"/>
    <col min="5" max="254" width="11.42578125" style="75"/>
    <col min="255" max="255" width="0" style="75" hidden="1" customWidth="1"/>
    <col min="256" max="256" width="73.42578125" style="75" customWidth="1"/>
    <col min="257" max="257" width="13" style="75" customWidth="1"/>
    <col min="258" max="258" width="12.7109375" style="75" customWidth="1"/>
    <col min="259" max="510" width="11.42578125" style="75"/>
    <col min="511" max="511" width="0" style="75" hidden="1" customWidth="1"/>
    <col min="512" max="512" width="73.42578125" style="75" customWidth="1"/>
    <col min="513" max="513" width="13" style="75" customWidth="1"/>
    <col min="514" max="514" width="12.7109375" style="75" customWidth="1"/>
    <col min="515" max="766" width="11.42578125" style="75"/>
    <col min="767" max="767" width="0" style="75" hidden="1" customWidth="1"/>
    <col min="768" max="768" width="73.42578125" style="75" customWidth="1"/>
    <col min="769" max="769" width="13" style="75" customWidth="1"/>
    <col min="770" max="770" width="12.7109375" style="75" customWidth="1"/>
    <col min="771" max="1022" width="11.42578125" style="75"/>
    <col min="1023" max="1023" width="0" style="75" hidden="1" customWidth="1"/>
    <col min="1024" max="1024" width="73.42578125" style="75" customWidth="1"/>
    <col min="1025" max="1025" width="13" style="75" customWidth="1"/>
    <col min="1026" max="1026" width="12.7109375" style="75" customWidth="1"/>
    <col min="1027" max="1278" width="11.42578125" style="75"/>
    <col min="1279" max="1279" width="0" style="75" hidden="1" customWidth="1"/>
    <col min="1280" max="1280" width="73.42578125" style="75" customWidth="1"/>
    <col min="1281" max="1281" width="13" style="75" customWidth="1"/>
    <col min="1282" max="1282" width="12.7109375" style="75" customWidth="1"/>
    <col min="1283" max="1534" width="11.42578125" style="75"/>
    <col min="1535" max="1535" width="0" style="75" hidden="1" customWidth="1"/>
    <col min="1536" max="1536" width="73.42578125" style="75" customWidth="1"/>
    <col min="1537" max="1537" width="13" style="75" customWidth="1"/>
    <col min="1538" max="1538" width="12.7109375" style="75" customWidth="1"/>
    <col min="1539" max="1790" width="11.42578125" style="75"/>
    <col min="1791" max="1791" width="0" style="75" hidden="1" customWidth="1"/>
    <col min="1792" max="1792" width="73.42578125" style="75" customWidth="1"/>
    <col min="1793" max="1793" width="13" style="75" customWidth="1"/>
    <col min="1794" max="1794" width="12.7109375" style="75" customWidth="1"/>
    <col min="1795" max="2046" width="11.42578125" style="75"/>
    <col min="2047" max="2047" width="0" style="75" hidden="1" customWidth="1"/>
    <col min="2048" max="2048" width="73.42578125" style="75" customWidth="1"/>
    <col min="2049" max="2049" width="13" style="75" customWidth="1"/>
    <col min="2050" max="2050" width="12.7109375" style="75" customWidth="1"/>
    <col min="2051" max="2302" width="11.42578125" style="75"/>
    <col min="2303" max="2303" width="0" style="75" hidden="1" customWidth="1"/>
    <col min="2304" max="2304" width="73.42578125" style="75" customWidth="1"/>
    <col min="2305" max="2305" width="13" style="75" customWidth="1"/>
    <col min="2306" max="2306" width="12.7109375" style="75" customWidth="1"/>
    <col min="2307" max="2558" width="11.42578125" style="75"/>
    <col min="2559" max="2559" width="0" style="75" hidden="1" customWidth="1"/>
    <col min="2560" max="2560" width="73.42578125" style="75" customWidth="1"/>
    <col min="2561" max="2561" width="13" style="75" customWidth="1"/>
    <col min="2562" max="2562" width="12.7109375" style="75" customWidth="1"/>
    <col min="2563" max="2814" width="11.42578125" style="75"/>
    <col min="2815" max="2815" width="0" style="75" hidden="1" customWidth="1"/>
    <col min="2816" max="2816" width="73.42578125" style="75" customWidth="1"/>
    <col min="2817" max="2817" width="13" style="75" customWidth="1"/>
    <col min="2818" max="2818" width="12.7109375" style="75" customWidth="1"/>
    <col min="2819" max="3070" width="11.42578125" style="75"/>
    <col min="3071" max="3071" width="0" style="75" hidden="1" customWidth="1"/>
    <col min="3072" max="3072" width="73.42578125" style="75" customWidth="1"/>
    <col min="3073" max="3073" width="13" style="75" customWidth="1"/>
    <col min="3074" max="3074" width="12.7109375" style="75" customWidth="1"/>
    <col min="3075" max="3326" width="11.42578125" style="75"/>
    <col min="3327" max="3327" width="0" style="75" hidden="1" customWidth="1"/>
    <col min="3328" max="3328" width="73.42578125" style="75" customWidth="1"/>
    <col min="3329" max="3329" width="13" style="75" customWidth="1"/>
    <col min="3330" max="3330" width="12.7109375" style="75" customWidth="1"/>
    <col min="3331" max="3582" width="11.42578125" style="75"/>
    <col min="3583" max="3583" width="0" style="75" hidden="1" customWidth="1"/>
    <col min="3584" max="3584" width="73.42578125" style="75" customWidth="1"/>
    <col min="3585" max="3585" width="13" style="75" customWidth="1"/>
    <col min="3586" max="3586" width="12.7109375" style="75" customWidth="1"/>
    <col min="3587" max="3838" width="11.42578125" style="75"/>
    <col min="3839" max="3839" width="0" style="75" hidden="1" customWidth="1"/>
    <col min="3840" max="3840" width="73.42578125" style="75" customWidth="1"/>
    <col min="3841" max="3841" width="13" style="75" customWidth="1"/>
    <col min="3842" max="3842" width="12.7109375" style="75" customWidth="1"/>
    <col min="3843" max="4094" width="11.42578125" style="75"/>
    <col min="4095" max="4095" width="0" style="75" hidden="1" customWidth="1"/>
    <col min="4096" max="4096" width="73.42578125" style="75" customWidth="1"/>
    <col min="4097" max="4097" width="13" style="75" customWidth="1"/>
    <col min="4098" max="4098" width="12.7109375" style="75" customWidth="1"/>
    <col min="4099" max="4350" width="11.42578125" style="75"/>
    <col min="4351" max="4351" width="0" style="75" hidden="1" customWidth="1"/>
    <col min="4352" max="4352" width="73.42578125" style="75" customWidth="1"/>
    <col min="4353" max="4353" width="13" style="75" customWidth="1"/>
    <col min="4354" max="4354" width="12.7109375" style="75" customWidth="1"/>
    <col min="4355" max="4606" width="11.42578125" style="75"/>
    <col min="4607" max="4607" width="0" style="75" hidden="1" customWidth="1"/>
    <col min="4608" max="4608" width="73.42578125" style="75" customWidth="1"/>
    <col min="4609" max="4609" width="13" style="75" customWidth="1"/>
    <col min="4610" max="4610" width="12.7109375" style="75" customWidth="1"/>
    <col min="4611" max="4862" width="11.42578125" style="75"/>
    <col min="4863" max="4863" width="0" style="75" hidden="1" customWidth="1"/>
    <col min="4864" max="4864" width="73.42578125" style="75" customWidth="1"/>
    <col min="4865" max="4865" width="13" style="75" customWidth="1"/>
    <col min="4866" max="4866" width="12.7109375" style="75" customWidth="1"/>
    <col min="4867" max="5118" width="11.42578125" style="75"/>
    <col min="5119" max="5119" width="0" style="75" hidden="1" customWidth="1"/>
    <col min="5120" max="5120" width="73.42578125" style="75" customWidth="1"/>
    <col min="5121" max="5121" width="13" style="75" customWidth="1"/>
    <col min="5122" max="5122" width="12.7109375" style="75" customWidth="1"/>
    <col min="5123" max="5374" width="11.42578125" style="75"/>
    <col min="5375" max="5375" width="0" style="75" hidden="1" customWidth="1"/>
    <col min="5376" max="5376" width="73.42578125" style="75" customWidth="1"/>
    <col min="5377" max="5377" width="13" style="75" customWidth="1"/>
    <col min="5378" max="5378" width="12.7109375" style="75" customWidth="1"/>
    <col min="5379" max="5630" width="11.42578125" style="75"/>
    <col min="5631" max="5631" width="0" style="75" hidden="1" customWidth="1"/>
    <col min="5632" max="5632" width="73.42578125" style="75" customWidth="1"/>
    <col min="5633" max="5633" width="13" style="75" customWidth="1"/>
    <col min="5634" max="5634" width="12.7109375" style="75" customWidth="1"/>
    <col min="5635" max="5886" width="11.42578125" style="75"/>
    <col min="5887" max="5887" width="0" style="75" hidden="1" customWidth="1"/>
    <col min="5888" max="5888" width="73.42578125" style="75" customWidth="1"/>
    <col min="5889" max="5889" width="13" style="75" customWidth="1"/>
    <col min="5890" max="5890" width="12.7109375" style="75" customWidth="1"/>
    <col min="5891" max="6142" width="11.42578125" style="75"/>
    <col min="6143" max="6143" width="0" style="75" hidden="1" customWidth="1"/>
    <col min="6144" max="6144" width="73.42578125" style="75" customWidth="1"/>
    <col min="6145" max="6145" width="13" style="75" customWidth="1"/>
    <col min="6146" max="6146" width="12.7109375" style="75" customWidth="1"/>
    <col min="6147" max="6398" width="11.42578125" style="75"/>
    <col min="6399" max="6399" width="0" style="75" hidden="1" customWidth="1"/>
    <col min="6400" max="6400" width="73.42578125" style="75" customWidth="1"/>
    <col min="6401" max="6401" width="13" style="75" customWidth="1"/>
    <col min="6402" max="6402" width="12.7109375" style="75" customWidth="1"/>
    <col min="6403" max="6654" width="11.42578125" style="75"/>
    <col min="6655" max="6655" width="0" style="75" hidden="1" customWidth="1"/>
    <col min="6656" max="6656" width="73.42578125" style="75" customWidth="1"/>
    <col min="6657" max="6657" width="13" style="75" customWidth="1"/>
    <col min="6658" max="6658" width="12.7109375" style="75" customWidth="1"/>
    <col min="6659" max="6910" width="11.42578125" style="75"/>
    <col min="6911" max="6911" width="0" style="75" hidden="1" customWidth="1"/>
    <col min="6912" max="6912" width="73.42578125" style="75" customWidth="1"/>
    <col min="6913" max="6913" width="13" style="75" customWidth="1"/>
    <col min="6914" max="6914" width="12.7109375" style="75" customWidth="1"/>
    <col min="6915" max="7166" width="11.42578125" style="75"/>
    <col min="7167" max="7167" width="0" style="75" hidden="1" customWidth="1"/>
    <col min="7168" max="7168" width="73.42578125" style="75" customWidth="1"/>
    <col min="7169" max="7169" width="13" style="75" customWidth="1"/>
    <col min="7170" max="7170" width="12.7109375" style="75" customWidth="1"/>
    <col min="7171" max="7422" width="11.42578125" style="75"/>
    <col min="7423" max="7423" width="0" style="75" hidden="1" customWidth="1"/>
    <col min="7424" max="7424" width="73.42578125" style="75" customWidth="1"/>
    <col min="7425" max="7425" width="13" style="75" customWidth="1"/>
    <col min="7426" max="7426" width="12.7109375" style="75" customWidth="1"/>
    <col min="7427" max="7678" width="11.42578125" style="75"/>
    <col min="7679" max="7679" width="0" style="75" hidden="1" customWidth="1"/>
    <col min="7680" max="7680" width="73.42578125" style="75" customWidth="1"/>
    <col min="7681" max="7681" width="13" style="75" customWidth="1"/>
    <col min="7682" max="7682" width="12.7109375" style="75" customWidth="1"/>
    <col min="7683" max="7934" width="11.42578125" style="75"/>
    <col min="7935" max="7935" width="0" style="75" hidden="1" customWidth="1"/>
    <col min="7936" max="7936" width="73.42578125" style="75" customWidth="1"/>
    <col min="7937" max="7937" width="13" style="75" customWidth="1"/>
    <col min="7938" max="7938" width="12.7109375" style="75" customWidth="1"/>
    <col min="7939" max="8190" width="11.42578125" style="75"/>
    <col min="8191" max="8191" width="0" style="75" hidden="1" customWidth="1"/>
    <col min="8192" max="8192" width="73.42578125" style="75" customWidth="1"/>
    <col min="8193" max="8193" width="13" style="75" customWidth="1"/>
    <col min="8194" max="8194" width="12.7109375" style="75" customWidth="1"/>
    <col min="8195" max="8446" width="11.42578125" style="75"/>
    <col min="8447" max="8447" width="0" style="75" hidden="1" customWidth="1"/>
    <col min="8448" max="8448" width="73.42578125" style="75" customWidth="1"/>
    <col min="8449" max="8449" width="13" style="75" customWidth="1"/>
    <col min="8450" max="8450" width="12.7109375" style="75" customWidth="1"/>
    <col min="8451" max="8702" width="11.42578125" style="75"/>
    <col min="8703" max="8703" width="0" style="75" hidden="1" customWidth="1"/>
    <col min="8704" max="8704" width="73.42578125" style="75" customWidth="1"/>
    <col min="8705" max="8705" width="13" style="75" customWidth="1"/>
    <col min="8706" max="8706" width="12.7109375" style="75" customWidth="1"/>
    <col min="8707" max="8958" width="11.42578125" style="75"/>
    <col min="8959" max="8959" width="0" style="75" hidden="1" customWidth="1"/>
    <col min="8960" max="8960" width="73.42578125" style="75" customWidth="1"/>
    <col min="8961" max="8961" width="13" style="75" customWidth="1"/>
    <col min="8962" max="8962" width="12.7109375" style="75" customWidth="1"/>
    <col min="8963" max="9214" width="11.42578125" style="75"/>
    <col min="9215" max="9215" width="0" style="75" hidden="1" customWidth="1"/>
    <col min="9216" max="9216" width="73.42578125" style="75" customWidth="1"/>
    <col min="9217" max="9217" width="13" style="75" customWidth="1"/>
    <col min="9218" max="9218" width="12.7109375" style="75" customWidth="1"/>
    <col min="9219" max="9470" width="11.42578125" style="75"/>
    <col min="9471" max="9471" width="0" style="75" hidden="1" customWidth="1"/>
    <col min="9472" max="9472" width="73.42578125" style="75" customWidth="1"/>
    <col min="9473" max="9473" width="13" style="75" customWidth="1"/>
    <col min="9474" max="9474" width="12.7109375" style="75" customWidth="1"/>
    <col min="9475" max="9726" width="11.42578125" style="75"/>
    <col min="9727" max="9727" width="0" style="75" hidden="1" customWidth="1"/>
    <col min="9728" max="9728" width="73.42578125" style="75" customWidth="1"/>
    <col min="9729" max="9729" width="13" style="75" customWidth="1"/>
    <col min="9730" max="9730" width="12.7109375" style="75" customWidth="1"/>
    <col min="9731" max="9982" width="11.42578125" style="75"/>
    <col min="9983" max="9983" width="0" style="75" hidden="1" customWidth="1"/>
    <col min="9984" max="9984" width="73.42578125" style="75" customWidth="1"/>
    <col min="9985" max="9985" width="13" style="75" customWidth="1"/>
    <col min="9986" max="9986" width="12.7109375" style="75" customWidth="1"/>
    <col min="9987" max="10238" width="11.42578125" style="75"/>
    <col min="10239" max="10239" width="0" style="75" hidden="1" customWidth="1"/>
    <col min="10240" max="10240" width="73.42578125" style="75" customWidth="1"/>
    <col min="10241" max="10241" width="13" style="75" customWidth="1"/>
    <col min="10242" max="10242" width="12.7109375" style="75" customWidth="1"/>
    <col min="10243" max="10494" width="11.42578125" style="75"/>
    <col min="10495" max="10495" width="0" style="75" hidden="1" customWidth="1"/>
    <col min="10496" max="10496" width="73.42578125" style="75" customWidth="1"/>
    <col min="10497" max="10497" width="13" style="75" customWidth="1"/>
    <col min="10498" max="10498" width="12.7109375" style="75" customWidth="1"/>
    <col min="10499" max="10750" width="11.42578125" style="75"/>
    <col min="10751" max="10751" width="0" style="75" hidden="1" customWidth="1"/>
    <col min="10752" max="10752" width="73.42578125" style="75" customWidth="1"/>
    <col min="10753" max="10753" width="13" style="75" customWidth="1"/>
    <col min="10754" max="10754" width="12.7109375" style="75" customWidth="1"/>
    <col min="10755" max="11006" width="11.42578125" style="75"/>
    <col min="11007" max="11007" width="0" style="75" hidden="1" customWidth="1"/>
    <col min="11008" max="11008" width="73.42578125" style="75" customWidth="1"/>
    <col min="11009" max="11009" width="13" style="75" customWidth="1"/>
    <col min="11010" max="11010" width="12.7109375" style="75" customWidth="1"/>
    <col min="11011" max="11262" width="11.42578125" style="75"/>
    <col min="11263" max="11263" width="0" style="75" hidden="1" customWidth="1"/>
    <col min="11264" max="11264" width="73.42578125" style="75" customWidth="1"/>
    <col min="11265" max="11265" width="13" style="75" customWidth="1"/>
    <col min="11266" max="11266" width="12.7109375" style="75" customWidth="1"/>
    <col min="11267" max="11518" width="11.42578125" style="75"/>
    <col min="11519" max="11519" width="0" style="75" hidden="1" customWidth="1"/>
    <col min="11520" max="11520" width="73.42578125" style="75" customWidth="1"/>
    <col min="11521" max="11521" width="13" style="75" customWidth="1"/>
    <col min="11522" max="11522" width="12.7109375" style="75" customWidth="1"/>
    <col min="11523" max="11774" width="11.42578125" style="75"/>
    <col min="11775" max="11775" width="0" style="75" hidden="1" customWidth="1"/>
    <col min="11776" max="11776" width="73.42578125" style="75" customWidth="1"/>
    <col min="11777" max="11777" width="13" style="75" customWidth="1"/>
    <col min="11778" max="11778" width="12.7109375" style="75" customWidth="1"/>
    <col min="11779" max="12030" width="11.42578125" style="75"/>
    <col min="12031" max="12031" width="0" style="75" hidden="1" customWidth="1"/>
    <col min="12032" max="12032" width="73.42578125" style="75" customWidth="1"/>
    <col min="12033" max="12033" width="13" style="75" customWidth="1"/>
    <col min="12034" max="12034" width="12.7109375" style="75" customWidth="1"/>
    <col min="12035" max="12286" width="11.42578125" style="75"/>
    <col min="12287" max="12287" width="0" style="75" hidden="1" customWidth="1"/>
    <col min="12288" max="12288" width="73.42578125" style="75" customWidth="1"/>
    <col min="12289" max="12289" width="13" style="75" customWidth="1"/>
    <col min="12290" max="12290" width="12.7109375" style="75" customWidth="1"/>
    <col min="12291" max="12542" width="11.42578125" style="75"/>
    <col min="12543" max="12543" width="0" style="75" hidden="1" customWidth="1"/>
    <col min="12544" max="12544" width="73.42578125" style="75" customWidth="1"/>
    <col min="12545" max="12545" width="13" style="75" customWidth="1"/>
    <col min="12546" max="12546" width="12.7109375" style="75" customWidth="1"/>
    <col min="12547" max="12798" width="11.42578125" style="75"/>
    <col min="12799" max="12799" width="0" style="75" hidden="1" customWidth="1"/>
    <col min="12800" max="12800" width="73.42578125" style="75" customWidth="1"/>
    <col min="12801" max="12801" width="13" style="75" customWidth="1"/>
    <col min="12802" max="12802" width="12.7109375" style="75" customWidth="1"/>
    <col min="12803" max="13054" width="11.42578125" style="75"/>
    <col min="13055" max="13055" width="0" style="75" hidden="1" customWidth="1"/>
    <col min="13056" max="13056" width="73.42578125" style="75" customWidth="1"/>
    <col min="13057" max="13057" width="13" style="75" customWidth="1"/>
    <col min="13058" max="13058" width="12.7109375" style="75" customWidth="1"/>
    <col min="13059" max="13310" width="11.42578125" style="75"/>
    <col min="13311" max="13311" width="0" style="75" hidden="1" customWidth="1"/>
    <col min="13312" max="13312" width="73.42578125" style="75" customWidth="1"/>
    <col min="13313" max="13313" width="13" style="75" customWidth="1"/>
    <col min="13314" max="13314" width="12.7109375" style="75" customWidth="1"/>
    <col min="13315" max="13566" width="11.42578125" style="75"/>
    <col min="13567" max="13567" width="0" style="75" hidden="1" customWidth="1"/>
    <col min="13568" max="13568" width="73.42578125" style="75" customWidth="1"/>
    <col min="13569" max="13569" width="13" style="75" customWidth="1"/>
    <col min="13570" max="13570" width="12.7109375" style="75" customWidth="1"/>
    <col min="13571" max="13822" width="11.42578125" style="75"/>
    <col min="13823" max="13823" width="0" style="75" hidden="1" customWidth="1"/>
    <col min="13824" max="13824" width="73.42578125" style="75" customWidth="1"/>
    <col min="13825" max="13825" width="13" style="75" customWidth="1"/>
    <col min="13826" max="13826" width="12.7109375" style="75" customWidth="1"/>
    <col min="13827" max="14078" width="11.42578125" style="75"/>
    <col min="14079" max="14079" width="0" style="75" hidden="1" customWidth="1"/>
    <col min="14080" max="14080" width="73.42578125" style="75" customWidth="1"/>
    <col min="14081" max="14081" width="13" style="75" customWidth="1"/>
    <col min="14082" max="14082" width="12.7109375" style="75" customWidth="1"/>
    <col min="14083" max="14334" width="11.42578125" style="75"/>
    <col min="14335" max="14335" width="0" style="75" hidden="1" customWidth="1"/>
    <col min="14336" max="14336" width="73.42578125" style="75" customWidth="1"/>
    <col min="14337" max="14337" width="13" style="75" customWidth="1"/>
    <col min="14338" max="14338" width="12.7109375" style="75" customWidth="1"/>
    <col min="14339" max="14590" width="11.42578125" style="75"/>
    <col min="14591" max="14591" width="0" style="75" hidden="1" customWidth="1"/>
    <col min="14592" max="14592" width="73.42578125" style="75" customWidth="1"/>
    <col min="14593" max="14593" width="13" style="75" customWidth="1"/>
    <col min="14594" max="14594" width="12.7109375" style="75" customWidth="1"/>
    <col min="14595" max="14846" width="11.42578125" style="75"/>
    <col min="14847" max="14847" width="0" style="75" hidden="1" customWidth="1"/>
    <col min="14848" max="14848" width="73.42578125" style="75" customWidth="1"/>
    <col min="14849" max="14849" width="13" style="75" customWidth="1"/>
    <col min="14850" max="14850" width="12.7109375" style="75" customWidth="1"/>
    <col min="14851" max="15102" width="11.42578125" style="75"/>
    <col min="15103" max="15103" width="0" style="75" hidden="1" customWidth="1"/>
    <col min="15104" max="15104" width="73.42578125" style="75" customWidth="1"/>
    <col min="15105" max="15105" width="13" style="75" customWidth="1"/>
    <col min="15106" max="15106" width="12.7109375" style="75" customWidth="1"/>
    <col min="15107" max="15358" width="11.42578125" style="75"/>
    <col min="15359" max="15359" width="0" style="75" hidden="1" customWidth="1"/>
    <col min="15360" max="15360" width="73.42578125" style="75" customWidth="1"/>
    <col min="15361" max="15361" width="13" style="75" customWidth="1"/>
    <col min="15362" max="15362" width="12.7109375" style="75" customWidth="1"/>
    <col min="15363" max="15614" width="11.42578125" style="75"/>
    <col min="15615" max="15615" width="0" style="75" hidden="1" customWidth="1"/>
    <col min="15616" max="15616" width="73.42578125" style="75" customWidth="1"/>
    <col min="15617" max="15617" width="13" style="75" customWidth="1"/>
    <col min="15618" max="15618" width="12.7109375" style="75" customWidth="1"/>
    <col min="15619" max="15870" width="11.42578125" style="75"/>
    <col min="15871" max="15871" width="0" style="75" hidden="1" customWidth="1"/>
    <col min="15872" max="15872" width="73.42578125" style="75" customWidth="1"/>
    <col min="15873" max="15873" width="13" style="75" customWidth="1"/>
    <col min="15874" max="15874" width="12.7109375" style="75" customWidth="1"/>
    <col min="15875" max="16126" width="11.42578125" style="75"/>
    <col min="16127" max="16127" width="0" style="75" hidden="1" customWidth="1"/>
    <col min="16128" max="16128" width="73.42578125" style="75" customWidth="1"/>
    <col min="16129" max="16129" width="13" style="75" customWidth="1"/>
    <col min="16130" max="16130" width="12.7109375" style="75" customWidth="1"/>
    <col min="16131" max="16384" width="11.42578125" style="75"/>
  </cols>
  <sheetData>
    <row r="1" spans="1:3" s="56" customFormat="1" ht="12.75" customHeight="1" x14ac:dyDescent="0.2">
      <c r="A1" s="55"/>
      <c r="B1" s="6"/>
    </row>
    <row r="2" spans="1:3" s="56" customFormat="1" ht="12.75" customHeight="1" x14ac:dyDescent="0.2">
      <c r="A2" s="102" t="s">
        <v>81</v>
      </c>
      <c r="B2" s="102"/>
    </row>
    <row r="3" spans="1:3" s="56" customFormat="1" ht="12.75" customHeight="1" x14ac:dyDescent="0.2">
      <c r="A3" s="57" t="s">
        <v>166</v>
      </c>
      <c r="B3" s="6"/>
    </row>
    <row r="4" spans="1:3" s="56" customFormat="1" ht="12.75" customHeight="1" x14ac:dyDescent="0.2">
      <c r="A4" s="58"/>
      <c r="B4" s="6"/>
    </row>
    <row r="5" spans="1:3" s="56" customFormat="1" ht="13.5" customHeight="1" x14ac:dyDescent="0.2">
      <c r="A5" s="100" t="str">
        <f>+BAL!A5</f>
        <v>Entidad: EMPRESA MUNICIPAL DE LA VIVIENDA Y SUELO DE MADRID, S.A.</v>
      </c>
      <c r="B5" s="101"/>
      <c r="C5" s="101"/>
    </row>
    <row r="6" spans="1:3" s="56" customFormat="1" ht="12.75" customHeight="1" x14ac:dyDescent="0.2">
      <c r="A6" s="58"/>
      <c r="B6" s="6"/>
    </row>
    <row r="7" spans="1:3" s="56" customFormat="1" ht="13.5" customHeight="1" x14ac:dyDescent="0.2">
      <c r="A7" s="99" t="s">
        <v>82</v>
      </c>
      <c r="B7" s="99"/>
    </row>
    <row r="8" spans="1:3" s="9" customFormat="1" ht="9.6" customHeight="1" x14ac:dyDescent="0.25">
      <c r="A8" s="6"/>
      <c r="B8" s="6"/>
    </row>
    <row r="9" spans="1:3" s="9" customFormat="1" ht="11.1" customHeight="1" x14ac:dyDescent="0.25">
      <c r="C9" s="59" t="s">
        <v>1</v>
      </c>
    </row>
    <row r="10" spans="1:3" s="52" customFormat="1" ht="34.9" customHeight="1" x14ac:dyDescent="0.25">
      <c r="A10" s="60" t="s">
        <v>3</v>
      </c>
      <c r="B10" s="61" t="s">
        <v>164</v>
      </c>
      <c r="C10" s="61" t="s">
        <v>4</v>
      </c>
    </row>
    <row r="11" spans="1:3" s="52" customFormat="1" ht="10.15" customHeight="1" x14ac:dyDescent="0.25">
      <c r="A11" s="78" t="s">
        <v>83</v>
      </c>
      <c r="B11" s="78"/>
      <c r="C11" s="79"/>
    </row>
    <row r="12" spans="1:3" s="52" customFormat="1" ht="10.15" customHeight="1" x14ac:dyDescent="0.25">
      <c r="A12" s="76" t="s">
        <v>84</v>
      </c>
      <c r="B12" s="80">
        <v>15831507.83</v>
      </c>
      <c r="C12" s="80">
        <v>11974006.859999999</v>
      </c>
    </row>
    <row r="13" spans="1:3" s="52" customFormat="1" ht="10.15" customHeight="1" x14ac:dyDescent="0.25">
      <c r="A13" s="76" t="s">
        <v>85</v>
      </c>
      <c r="B13" s="80">
        <v>0</v>
      </c>
      <c r="C13" s="80">
        <v>0</v>
      </c>
    </row>
    <row r="14" spans="1:3" s="52" customFormat="1" ht="10.15" customHeight="1" x14ac:dyDescent="0.25">
      <c r="A14" s="76" t="s">
        <v>86</v>
      </c>
      <c r="B14" s="80">
        <v>90592864.890000001</v>
      </c>
      <c r="C14" s="80">
        <v>48419278.009999998</v>
      </c>
    </row>
    <row r="15" spans="1:3" s="52" customFormat="1" ht="10.15" customHeight="1" x14ac:dyDescent="0.25">
      <c r="A15" s="76" t="s">
        <v>87</v>
      </c>
      <c r="B15" s="81">
        <f>SUM(B16:B19)</f>
        <v>-96743767.329999998</v>
      </c>
      <c r="C15" s="81">
        <f>SUM(C16:C19)</f>
        <v>-51459725.629999995</v>
      </c>
    </row>
    <row r="16" spans="1:3" s="52" customFormat="1" ht="9.6" customHeight="1" x14ac:dyDescent="0.25">
      <c r="A16" s="82" t="s">
        <v>88</v>
      </c>
      <c r="B16" s="83">
        <v>-90592864.890000001</v>
      </c>
      <c r="C16" s="83">
        <v>-48419278.009999998</v>
      </c>
    </row>
    <row r="17" spans="1:3" s="52" customFormat="1" ht="9.6" customHeight="1" x14ac:dyDescent="0.25">
      <c r="A17" s="82" t="s">
        <v>89</v>
      </c>
      <c r="B17" s="83">
        <v>-4150902.4400000004</v>
      </c>
      <c r="C17" s="83">
        <v>-3040447.62</v>
      </c>
    </row>
    <row r="18" spans="1:3" s="52" customFormat="1" ht="9.6" customHeight="1" x14ac:dyDescent="0.25">
      <c r="A18" s="82" t="s">
        <v>90</v>
      </c>
      <c r="B18" s="83">
        <v>0</v>
      </c>
      <c r="C18" s="83">
        <v>0</v>
      </c>
    </row>
    <row r="19" spans="1:3" s="52" customFormat="1" ht="9.6" customHeight="1" x14ac:dyDescent="0.25">
      <c r="A19" s="82" t="s">
        <v>91</v>
      </c>
      <c r="B19" s="83">
        <v>-2000000</v>
      </c>
      <c r="C19" s="83">
        <v>0</v>
      </c>
    </row>
    <row r="20" spans="1:3" s="52" customFormat="1" ht="10.15" customHeight="1" x14ac:dyDescent="0.25">
      <c r="A20" s="76" t="s">
        <v>92</v>
      </c>
      <c r="B20" s="81">
        <f>SUM(B21:B22)</f>
        <v>51639003.050000004</v>
      </c>
      <c r="C20" s="81">
        <f>SUM(C21:C22)</f>
        <v>38560735.340000004</v>
      </c>
    </row>
    <row r="21" spans="1:3" s="52" customFormat="1" ht="9.6" customHeight="1" x14ac:dyDescent="0.25">
      <c r="A21" s="82" t="s">
        <v>93</v>
      </c>
      <c r="B21" s="83">
        <v>750000</v>
      </c>
      <c r="C21" s="83">
        <v>609109.91</v>
      </c>
    </row>
    <row r="22" spans="1:3" s="52" customFormat="1" ht="9.6" customHeight="1" x14ac:dyDescent="0.25">
      <c r="A22" s="82" t="s">
        <v>94</v>
      </c>
      <c r="B22" s="83">
        <v>50889003.050000004</v>
      </c>
      <c r="C22" s="83">
        <v>37951625.430000007</v>
      </c>
    </row>
    <row r="23" spans="1:3" s="52" customFormat="1" ht="10.15" customHeight="1" x14ac:dyDescent="0.25">
      <c r="A23" s="76" t="s">
        <v>95</v>
      </c>
      <c r="B23" s="81">
        <f>SUM(B24:B26)</f>
        <v>-17780471.859999999</v>
      </c>
      <c r="C23" s="81">
        <f>SUM(C24:C26)</f>
        <v>-12579538.15</v>
      </c>
    </row>
    <row r="24" spans="1:3" s="52" customFormat="1" ht="9.6" customHeight="1" x14ac:dyDescent="0.25">
      <c r="A24" s="82" t="s">
        <v>96</v>
      </c>
      <c r="B24" s="83">
        <v>-13404563.869999999</v>
      </c>
      <c r="C24" s="83">
        <v>-9619949.4800000004</v>
      </c>
    </row>
    <row r="25" spans="1:3" s="52" customFormat="1" ht="9.6" customHeight="1" x14ac:dyDescent="0.25">
      <c r="A25" s="82" t="s">
        <v>97</v>
      </c>
      <c r="B25" s="83">
        <v>-4375907.99</v>
      </c>
      <c r="C25" s="83">
        <v>-2959588.67</v>
      </c>
    </row>
    <row r="26" spans="1:3" s="52" customFormat="1" ht="9.6" customHeight="1" x14ac:dyDescent="0.25">
      <c r="A26" s="82" t="s">
        <v>98</v>
      </c>
      <c r="B26" s="83">
        <v>0</v>
      </c>
      <c r="C26" s="83">
        <v>0</v>
      </c>
    </row>
    <row r="27" spans="1:3" s="52" customFormat="1" ht="10.15" customHeight="1" x14ac:dyDescent="0.25">
      <c r="A27" s="76" t="s">
        <v>99</v>
      </c>
      <c r="B27" s="81">
        <f>SUM(B28:B32)</f>
        <v>-34584344.659999996</v>
      </c>
      <c r="C27" s="81">
        <f>SUM(C28:C32)</f>
        <v>-18101034.419999998</v>
      </c>
    </row>
    <row r="28" spans="1:3" s="52" customFormat="1" ht="9.6" customHeight="1" x14ac:dyDescent="0.25">
      <c r="A28" s="82" t="s">
        <v>100</v>
      </c>
      <c r="B28" s="83">
        <v>-23800000</v>
      </c>
      <c r="C28" s="83">
        <v>-16385697.07</v>
      </c>
    </row>
    <row r="29" spans="1:3" s="52" customFormat="1" ht="9.6" customHeight="1" x14ac:dyDescent="0.25">
      <c r="A29" s="82" t="s">
        <v>101</v>
      </c>
      <c r="B29" s="83">
        <v>-8000000</v>
      </c>
      <c r="C29" s="83">
        <v>-895321.46</v>
      </c>
    </row>
    <row r="30" spans="1:3" s="52" customFormat="1" ht="9.6" customHeight="1" x14ac:dyDescent="0.25">
      <c r="A30" s="82" t="s">
        <v>102</v>
      </c>
      <c r="B30" s="83">
        <v>-2684344.66</v>
      </c>
      <c r="C30" s="83">
        <v>-744716.24</v>
      </c>
    </row>
    <row r="31" spans="1:3" s="52" customFormat="1" ht="9.6" customHeight="1" x14ac:dyDescent="0.25">
      <c r="A31" s="82" t="s">
        <v>103</v>
      </c>
      <c r="B31" s="83">
        <v>-100000</v>
      </c>
      <c r="C31" s="83">
        <v>-75299.649999999994</v>
      </c>
    </row>
    <row r="32" spans="1:3" s="52" customFormat="1" ht="9.6" customHeight="1" x14ac:dyDescent="0.25">
      <c r="A32" s="82" t="s">
        <v>104</v>
      </c>
      <c r="B32" s="83">
        <v>0</v>
      </c>
      <c r="C32" s="83">
        <v>0</v>
      </c>
    </row>
    <row r="33" spans="1:3" s="52" customFormat="1" ht="10.15" customHeight="1" x14ac:dyDescent="0.25">
      <c r="A33" s="76" t="s">
        <v>105</v>
      </c>
      <c r="B33" s="81">
        <f>SUM(B34:B36)</f>
        <v>-16042892.58</v>
      </c>
      <c r="C33" s="81">
        <f>SUM(C34:C36)</f>
        <v>-9357117.120000001</v>
      </c>
    </row>
    <row r="34" spans="1:3" s="52" customFormat="1" ht="9.6" customHeight="1" x14ac:dyDescent="0.25">
      <c r="A34" s="82" t="s">
        <v>106</v>
      </c>
      <c r="B34" s="83">
        <v>-120000</v>
      </c>
      <c r="C34" s="83">
        <v>-94597.54</v>
      </c>
    </row>
    <row r="35" spans="1:3" s="52" customFormat="1" ht="9.6" customHeight="1" x14ac:dyDescent="0.25">
      <c r="A35" s="82" t="s">
        <v>107</v>
      </c>
      <c r="B35" s="83">
        <v>-620000</v>
      </c>
      <c r="C35" s="83">
        <v>-340887.35</v>
      </c>
    </row>
    <row r="36" spans="1:3" s="52" customFormat="1" ht="9.6" customHeight="1" x14ac:dyDescent="0.25">
      <c r="A36" s="82" t="s">
        <v>108</v>
      </c>
      <c r="B36" s="83">
        <v>-15302892.58</v>
      </c>
      <c r="C36" s="83">
        <v>-8921632.2300000004</v>
      </c>
    </row>
    <row r="37" spans="1:3" s="52" customFormat="1" ht="10.15" customHeight="1" x14ac:dyDescent="0.25">
      <c r="A37" s="76" t="s">
        <v>109</v>
      </c>
      <c r="B37" s="81">
        <v>10000000</v>
      </c>
      <c r="C37" s="81">
        <v>6792582.3499999996</v>
      </c>
    </row>
    <row r="38" spans="1:3" s="52" customFormat="1" ht="10.15" customHeight="1" x14ac:dyDescent="0.25">
      <c r="A38" s="76" t="s">
        <v>110</v>
      </c>
      <c r="B38" s="81">
        <v>1000000</v>
      </c>
      <c r="C38" s="81">
        <v>366483.41</v>
      </c>
    </row>
    <row r="39" spans="1:3" s="52" customFormat="1" ht="10.15" customHeight="1" x14ac:dyDescent="0.25">
      <c r="A39" s="76" t="s">
        <v>111</v>
      </c>
      <c r="B39" s="81">
        <f>B40+B44+B48</f>
        <v>335000</v>
      </c>
      <c r="C39" s="81">
        <f>C40+C44+C48</f>
        <v>19947.64</v>
      </c>
    </row>
    <row r="40" spans="1:3" s="52" customFormat="1" ht="10.15" customHeight="1" x14ac:dyDescent="0.25">
      <c r="A40" s="84" t="s">
        <v>112</v>
      </c>
      <c r="B40" s="81">
        <f>SUM(B41:B43)</f>
        <v>385000</v>
      </c>
      <c r="C40" s="81">
        <f>SUM(C41:C43)</f>
        <v>0</v>
      </c>
    </row>
    <row r="41" spans="1:3" s="52" customFormat="1" ht="9.6" customHeight="1" x14ac:dyDescent="0.25">
      <c r="A41" s="85" t="s">
        <v>113</v>
      </c>
      <c r="B41" s="83">
        <v>0</v>
      </c>
      <c r="C41" s="83">
        <v>0</v>
      </c>
    </row>
    <row r="42" spans="1:3" s="52" customFormat="1" ht="9.6" customHeight="1" x14ac:dyDescent="0.25">
      <c r="A42" s="85" t="s">
        <v>114</v>
      </c>
      <c r="B42" s="83">
        <v>385000</v>
      </c>
      <c r="C42" s="83">
        <v>0</v>
      </c>
    </row>
    <row r="43" spans="1:3" s="52" customFormat="1" ht="9.6" customHeight="1" x14ac:dyDescent="0.25">
      <c r="A43" s="85" t="s">
        <v>115</v>
      </c>
      <c r="B43" s="83">
        <v>0</v>
      </c>
      <c r="C43" s="83">
        <v>0</v>
      </c>
    </row>
    <row r="44" spans="1:3" s="52" customFormat="1" ht="10.15" customHeight="1" x14ac:dyDescent="0.25">
      <c r="A44" s="84" t="s">
        <v>116</v>
      </c>
      <c r="B44" s="81">
        <f>SUM(B45:B47)</f>
        <v>-50000</v>
      </c>
      <c r="C44" s="81">
        <f>SUM(C45:C47)</f>
        <v>19947.64</v>
      </c>
    </row>
    <row r="45" spans="1:3" s="52" customFormat="1" ht="9.6" customHeight="1" x14ac:dyDescent="0.25">
      <c r="A45" s="85" t="s">
        <v>113</v>
      </c>
      <c r="B45" s="83">
        <v>0</v>
      </c>
      <c r="C45" s="83">
        <v>0</v>
      </c>
    </row>
    <row r="46" spans="1:3" s="52" customFormat="1" ht="9.6" customHeight="1" x14ac:dyDescent="0.25">
      <c r="A46" s="85" t="s">
        <v>114</v>
      </c>
      <c r="B46" s="83">
        <v>-50000</v>
      </c>
      <c r="C46" s="83">
        <v>19947.64</v>
      </c>
    </row>
    <row r="47" spans="1:3" s="52" customFormat="1" ht="9.6" customHeight="1" x14ac:dyDescent="0.25">
      <c r="A47" s="85" t="s">
        <v>115</v>
      </c>
      <c r="B47" s="83">
        <v>0</v>
      </c>
      <c r="C47" s="83">
        <v>0</v>
      </c>
    </row>
    <row r="48" spans="1:3" s="52" customFormat="1" ht="9.6" customHeight="1" x14ac:dyDescent="0.25">
      <c r="A48" s="84" t="s">
        <v>117</v>
      </c>
      <c r="B48" s="83">
        <v>0</v>
      </c>
      <c r="C48" s="83">
        <v>0</v>
      </c>
    </row>
    <row r="49" spans="1:3" s="52" customFormat="1" ht="10.15" customHeight="1" x14ac:dyDescent="0.25">
      <c r="A49" s="76" t="s">
        <v>118</v>
      </c>
      <c r="B49" s="80">
        <v>0</v>
      </c>
      <c r="C49" s="80">
        <v>0</v>
      </c>
    </row>
    <row r="50" spans="1:3" s="52" customFormat="1" ht="10.15" customHeight="1" x14ac:dyDescent="0.25">
      <c r="A50" s="76" t="s">
        <v>119</v>
      </c>
      <c r="B50" s="81">
        <f>SUM(B51:B53)</f>
        <v>0</v>
      </c>
      <c r="C50" s="81">
        <f>SUM(C51:C53)</f>
        <v>0</v>
      </c>
    </row>
    <row r="51" spans="1:3" s="52" customFormat="1" ht="9.6" customHeight="1" x14ac:dyDescent="0.25">
      <c r="A51" s="86" t="s">
        <v>120</v>
      </c>
      <c r="B51" s="83">
        <v>0</v>
      </c>
      <c r="C51" s="83">
        <v>0</v>
      </c>
    </row>
    <row r="52" spans="1:3" s="52" customFormat="1" ht="9.6" customHeight="1" x14ac:dyDescent="0.25">
      <c r="A52" s="86" t="s">
        <v>121</v>
      </c>
      <c r="B52" s="83">
        <v>0</v>
      </c>
      <c r="C52" s="83">
        <v>0</v>
      </c>
    </row>
    <row r="53" spans="1:3" s="52" customFormat="1" ht="9.6" customHeight="1" x14ac:dyDescent="0.25">
      <c r="A53" s="86" t="s">
        <v>122</v>
      </c>
      <c r="B53" s="83">
        <v>0</v>
      </c>
      <c r="C53" s="83">
        <v>0</v>
      </c>
    </row>
    <row r="54" spans="1:3" s="52" customFormat="1" ht="10.15" customHeight="1" x14ac:dyDescent="0.25">
      <c r="A54" s="76" t="s">
        <v>123</v>
      </c>
      <c r="B54" s="81">
        <f>SUM(B55:B56)</f>
        <v>0</v>
      </c>
      <c r="C54" s="81">
        <f>SUM(C55:C56)</f>
        <v>0</v>
      </c>
    </row>
    <row r="55" spans="1:3" s="52" customFormat="1" ht="9.6" customHeight="1" x14ac:dyDescent="0.25">
      <c r="A55" s="82" t="s">
        <v>124</v>
      </c>
      <c r="B55" s="83">
        <v>0</v>
      </c>
      <c r="C55" s="83">
        <v>0</v>
      </c>
    </row>
    <row r="56" spans="1:3" s="52" customFormat="1" ht="9.6" customHeight="1" x14ac:dyDescent="0.25">
      <c r="A56" s="82" t="s">
        <v>125</v>
      </c>
      <c r="B56" s="83">
        <v>0</v>
      </c>
      <c r="C56" s="83">
        <v>0</v>
      </c>
    </row>
    <row r="57" spans="1:3" s="52" customFormat="1" ht="10.15" customHeight="1" x14ac:dyDescent="0.25">
      <c r="A57" s="17" t="s">
        <v>126</v>
      </c>
      <c r="B57" s="32">
        <f>B12+B13+B14+B15+B20+B23+B27+B33+B37+B38+B39+B49+B50+B54</f>
        <v>4246899.3400000092</v>
      </c>
      <c r="C57" s="32">
        <f>C12+C13+C14+C15+C20+C23+C27+C33+C37+C38+C39+C49+C50+C54</f>
        <v>14635618.290000008</v>
      </c>
    </row>
    <row r="58" spans="1:3" s="52" customFormat="1" ht="10.15" customHeight="1" x14ac:dyDescent="0.25">
      <c r="A58" s="76" t="s">
        <v>127</v>
      </c>
      <c r="B58" s="81">
        <f>SUM(B59:B61)</f>
        <v>100000</v>
      </c>
      <c r="C58" s="81">
        <f>SUM(C59:C61)</f>
        <v>80541.039999999994</v>
      </c>
    </row>
    <row r="59" spans="1:3" s="52" customFormat="1" ht="9.6" customHeight="1" x14ac:dyDescent="0.25">
      <c r="A59" s="82" t="s">
        <v>128</v>
      </c>
      <c r="B59" s="83">
        <v>0</v>
      </c>
      <c r="C59" s="83">
        <v>0</v>
      </c>
    </row>
    <row r="60" spans="1:3" s="52" customFormat="1" ht="9.6" customHeight="1" x14ac:dyDescent="0.25">
      <c r="A60" s="82" t="s">
        <v>129</v>
      </c>
      <c r="B60" s="83">
        <v>100000</v>
      </c>
      <c r="C60" s="83">
        <v>80541.039999999994</v>
      </c>
    </row>
    <row r="61" spans="1:3" s="52" customFormat="1" ht="9.6" customHeight="1" x14ac:dyDescent="0.25">
      <c r="A61" s="82" t="s">
        <v>130</v>
      </c>
      <c r="B61" s="83">
        <v>0</v>
      </c>
      <c r="C61" s="83">
        <v>0</v>
      </c>
    </row>
    <row r="62" spans="1:3" s="52" customFormat="1" ht="10.15" customHeight="1" x14ac:dyDescent="0.25">
      <c r="A62" s="76" t="s">
        <v>131</v>
      </c>
      <c r="B62" s="81">
        <f>SUM(B63:B65)</f>
        <v>-95000</v>
      </c>
      <c r="C62" s="81">
        <f>SUM(C63:C65)</f>
        <v>-93324.83</v>
      </c>
    </row>
    <row r="63" spans="1:3" s="52" customFormat="1" ht="9.6" customHeight="1" x14ac:dyDescent="0.25">
      <c r="A63" s="82" t="s">
        <v>132</v>
      </c>
      <c r="B63" s="83">
        <v>0</v>
      </c>
      <c r="C63" s="83">
        <v>0</v>
      </c>
    </row>
    <row r="64" spans="1:3" s="52" customFormat="1" ht="9.6" customHeight="1" x14ac:dyDescent="0.25">
      <c r="A64" s="82" t="s">
        <v>133</v>
      </c>
      <c r="B64" s="83">
        <v>-95000</v>
      </c>
      <c r="C64" s="83">
        <v>-93324.83</v>
      </c>
    </row>
    <row r="65" spans="1:3" s="52" customFormat="1" ht="9.6" customHeight="1" x14ac:dyDescent="0.25">
      <c r="A65" s="82" t="s">
        <v>134</v>
      </c>
      <c r="B65" s="83">
        <v>0</v>
      </c>
      <c r="C65" s="83">
        <v>0</v>
      </c>
    </row>
    <row r="66" spans="1:3" s="52" customFormat="1" ht="10.15" customHeight="1" x14ac:dyDescent="0.25">
      <c r="A66" s="76" t="s">
        <v>135</v>
      </c>
      <c r="B66" s="80">
        <v>0</v>
      </c>
      <c r="C66" s="80">
        <v>0</v>
      </c>
    </row>
    <row r="67" spans="1:3" s="52" customFormat="1" ht="10.15" customHeight="1" x14ac:dyDescent="0.25">
      <c r="A67" s="76" t="s">
        <v>136</v>
      </c>
      <c r="B67" s="80">
        <v>0</v>
      </c>
      <c r="C67" s="80">
        <v>0</v>
      </c>
    </row>
    <row r="68" spans="1:3" s="52" customFormat="1" ht="10.15" customHeight="1" x14ac:dyDescent="0.25">
      <c r="A68" s="76" t="s">
        <v>137</v>
      </c>
      <c r="B68" s="80">
        <v>0</v>
      </c>
      <c r="C68" s="80">
        <v>0</v>
      </c>
    </row>
    <row r="69" spans="1:3" s="52" customFormat="1" ht="10.15" customHeight="1" x14ac:dyDescent="0.25">
      <c r="A69" s="76" t="s">
        <v>138</v>
      </c>
      <c r="B69" s="80">
        <v>0</v>
      </c>
      <c r="C69" s="80">
        <v>0</v>
      </c>
    </row>
    <row r="70" spans="1:3" s="52" customFormat="1" ht="10.15" customHeight="1" x14ac:dyDescent="0.25">
      <c r="A70" s="17" t="s">
        <v>139</v>
      </c>
      <c r="B70" s="18">
        <f>B58+B62+B66+B67+B68+B69</f>
        <v>5000</v>
      </c>
      <c r="C70" s="18">
        <f>C58+C62+C66+C67+C68+C69</f>
        <v>-12783.790000000008</v>
      </c>
    </row>
    <row r="71" spans="1:3" s="52" customFormat="1" ht="10.15" customHeight="1" x14ac:dyDescent="0.25">
      <c r="A71" s="17" t="s">
        <v>140</v>
      </c>
      <c r="B71" s="18">
        <f>B57+B70</f>
        <v>4251899.3400000092</v>
      </c>
      <c r="C71" s="18">
        <f>C57+C70</f>
        <v>14622834.500000009</v>
      </c>
    </row>
    <row r="72" spans="1:3" s="52" customFormat="1" ht="10.15" customHeight="1" x14ac:dyDescent="0.25">
      <c r="A72" s="76" t="s">
        <v>141</v>
      </c>
      <c r="B72" s="80">
        <v>-144720.79999999999</v>
      </c>
      <c r="C72" s="80">
        <v>0</v>
      </c>
    </row>
    <row r="73" spans="1:3" s="52" customFormat="1" ht="10.15" customHeight="1" x14ac:dyDescent="0.25">
      <c r="A73" s="17" t="s">
        <v>142</v>
      </c>
      <c r="B73" s="32">
        <f>B71+B72</f>
        <v>4107178.5400000094</v>
      </c>
      <c r="C73" s="32">
        <f>C71+C72</f>
        <v>14622834.500000009</v>
      </c>
    </row>
    <row r="74" spans="1:3" s="52" customFormat="1" ht="10.15" customHeight="1" x14ac:dyDescent="0.25">
      <c r="A74" s="94" t="s">
        <v>143</v>
      </c>
      <c r="B74" s="94"/>
      <c r="C74" s="94"/>
    </row>
    <row r="75" spans="1:3" s="52" customFormat="1" ht="10.15" customHeight="1" x14ac:dyDescent="0.25">
      <c r="A75" s="76" t="s">
        <v>144</v>
      </c>
      <c r="B75" s="62">
        <v>0</v>
      </c>
      <c r="C75" s="62">
        <v>0</v>
      </c>
    </row>
    <row r="76" spans="1:3" s="52" customFormat="1" ht="10.15" customHeight="1" x14ac:dyDescent="0.25">
      <c r="A76" s="17" t="s">
        <v>145</v>
      </c>
      <c r="B76" s="32">
        <f>B73+B75</f>
        <v>4107178.5400000094</v>
      </c>
      <c r="C76" s="32">
        <f>C73+C75</f>
        <v>14622834.500000009</v>
      </c>
    </row>
    <row r="77" spans="1:3" s="52" customFormat="1" ht="7.5" customHeight="1" x14ac:dyDescent="0.25">
      <c r="A77" s="76"/>
      <c r="B77" s="87"/>
      <c r="C77" s="87"/>
    </row>
    <row r="78" spans="1:3" s="52" customFormat="1" ht="10.15" customHeight="1" x14ac:dyDescent="0.25">
      <c r="A78" s="60" t="s">
        <v>146</v>
      </c>
      <c r="B78" s="88"/>
      <c r="C78" s="88"/>
    </row>
    <row r="79" spans="1:3" s="52" customFormat="1" ht="10.15" customHeight="1" x14ac:dyDescent="0.25">
      <c r="A79" s="89" t="s">
        <v>147</v>
      </c>
      <c r="B79" s="32">
        <f>B76</f>
        <v>4107178.5400000094</v>
      </c>
      <c r="C79" s="32">
        <f>C76</f>
        <v>14622834.500000009</v>
      </c>
    </row>
    <row r="80" spans="1:3" s="52" customFormat="1" ht="10.15" customHeight="1" x14ac:dyDescent="0.25">
      <c r="A80" s="90" t="s">
        <v>148</v>
      </c>
      <c r="B80" s="91">
        <v>0</v>
      </c>
      <c r="C80" s="91">
        <v>0</v>
      </c>
    </row>
    <row r="81" spans="1:3" s="52" customFormat="1" ht="10.15" customHeight="1" x14ac:dyDescent="0.25">
      <c r="A81" s="90" t="s">
        <v>149</v>
      </c>
      <c r="B81" s="91">
        <v>0</v>
      </c>
      <c r="C81" s="91">
        <v>0</v>
      </c>
    </row>
    <row r="82" spans="1:3" s="52" customFormat="1" ht="10.15" customHeight="1" x14ac:dyDescent="0.25">
      <c r="A82" s="90" t="s">
        <v>150</v>
      </c>
      <c r="B82" s="91">
        <v>62888321</v>
      </c>
      <c r="C82" s="91">
        <v>47233046.409999996</v>
      </c>
    </row>
    <row r="83" spans="1:3" s="52" customFormat="1" ht="10.15" customHeight="1" x14ac:dyDescent="0.25">
      <c r="A83" s="90" t="s">
        <v>151</v>
      </c>
      <c r="B83" s="91">
        <v>0</v>
      </c>
      <c r="C83" s="91">
        <v>0</v>
      </c>
    </row>
    <row r="84" spans="1:3" s="52" customFormat="1" ht="10.15" customHeight="1" x14ac:dyDescent="0.25">
      <c r="A84" s="90" t="s">
        <v>152</v>
      </c>
      <c r="B84" s="91">
        <v>0</v>
      </c>
      <c r="C84" s="91">
        <v>0</v>
      </c>
    </row>
    <row r="85" spans="1:3" s="52" customFormat="1" ht="10.15" customHeight="1" x14ac:dyDescent="0.25">
      <c r="A85" s="90" t="s">
        <v>153</v>
      </c>
      <c r="B85" s="91">
        <v>0</v>
      </c>
      <c r="C85" s="91">
        <v>0</v>
      </c>
    </row>
    <row r="86" spans="1:3" s="52" customFormat="1" ht="10.15" customHeight="1" x14ac:dyDescent="0.25">
      <c r="A86" s="90" t="s">
        <v>154</v>
      </c>
      <c r="B86" s="91">
        <v>0</v>
      </c>
      <c r="C86" s="91">
        <v>0</v>
      </c>
    </row>
    <row r="87" spans="1:3" s="52" customFormat="1" ht="19.5" x14ac:dyDescent="0.25">
      <c r="A87" s="64" t="s">
        <v>155</v>
      </c>
      <c r="B87" s="32">
        <f>SUM(B80:B86)</f>
        <v>62888321</v>
      </c>
      <c r="C87" s="32">
        <f>SUM(C80:C86)</f>
        <v>47233046.409999996</v>
      </c>
    </row>
    <row r="88" spans="1:3" s="52" customFormat="1" ht="10.15" customHeight="1" x14ac:dyDescent="0.25">
      <c r="A88" s="92" t="s">
        <v>156</v>
      </c>
      <c r="B88" s="91">
        <v>0</v>
      </c>
      <c r="C88" s="91">
        <v>0</v>
      </c>
    </row>
    <row r="89" spans="1:3" s="52" customFormat="1" ht="10.15" customHeight="1" x14ac:dyDescent="0.25">
      <c r="A89" s="90" t="s">
        <v>157</v>
      </c>
      <c r="B89" s="91">
        <v>0</v>
      </c>
      <c r="C89" s="91">
        <v>0</v>
      </c>
    </row>
    <row r="90" spans="1:3" s="52" customFormat="1" ht="10.15" customHeight="1" x14ac:dyDescent="0.25">
      <c r="A90" s="90" t="s">
        <v>158</v>
      </c>
      <c r="B90" s="91">
        <v>-10000000</v>
      </c>
      <c r="C90" s="91">
        <f>-C37</f>
        <v>-6792582.3499999996</v>
      </c>
    </row>
    <row r="91" spans="1:3" s="52" customFormat="1" ht="10.15" customHeight="1" x14ac:dyDescent="0.25">
      <c r="A91" s="90" t="s">
        <v>159</v>
      </c>
      <c r="B91" s="91">
        <v>0</v>
      </c>
      <c r="C91" s="91">
        <v>0</v>
      </c>
    </row>
    <row r="92" spans="1:3" s="52" customFormat="1" ht="10.15" customHeight="1" x14ac:dyDescent="0.25">
      <c r="A92" s="90" t="s">
        <v>160</v>
      </c>
      <c r="B92" s="91">
        <v>0</v>
      </c>
      <c r="C92" s="91">
        <v>0</v>
      </c>
    </row>
    <row r="93" spans="1:3" s="52" customFormat="1" ht="10.15" customHeight="1" x14ac:dyDescent="0.25">
      <c r="A93" s="90" t="s">
        <v>161</v>
      </c>
      <c r="B93" s="91">
        <v>0</v>
      </c>
      <c r="C93" s="91">
        <v>0</v>
      </c>
    </row>
    <row r="94" spans="1:3" s="52" customFormat="1" ht="19.5" x14ac:dyDescent="0.25">
      <c r="A94" s="64" t="s">
        <v>162</v>
      </c>
      <c r="B94" s="32">
        <f>SUM(B88:B93)</f>
        <v>-10000000</v>
      </c>
      <c r="C94" s="32">
        <f>SUM(C88:C93)</f>
        <v>-6792582.3499999996</v>
      </c>
    </row>
    <row r="95" spans="1:3" s="52" customFormat="1" ht="10.15" customHeight="1" x14ac:dyDescent="0.25">
      <c r="A95" s="65" t="s">
        <v>163</v>
      </c>
      <c r="B95" s="43">
        <f>B79+B87+B94</f>
        <v>56995499.540000007</v>
      </c>
      <c r="C95" s="43">
        <f>C79+C87+C94</f>
        <v>55063298.560000002</v>
      </c>
    </row>
    <row r="96" spans="1:3" s="52" customFormat="1" ht="12.6" customHeight="1" x14ac:dyDescent="0.25">
      <c r="A96" s="66"/>
      <c r="B96" s="63"/>
    </row>
    <row r="97" spans="1:2" s="52" customFormat="1" ht="10.15" customHeight="1" x14ac:dyDescent="0.25">
      <c r="A97" s="67"/>
      <c r="B97" s="68"/>
    </row>
    <row r="98" spans="1:2" s="52" customFormat="1" ht="9" customHeight="1" x14ac:dyDescent="0.25">
      <c r="A98" s="3"/>
    </row>
    <row r="99" spans="1:2" s="52" customFormat="1" ht="10.15" customHeight="1" x14ac:dyDescent="0.25">
      <c r="A99" s="67"/>
      <c r="B99" s="68"/>
    </row>
    <row r="100" spans="1:2" s="52" customFormat="1" ht="10.15" customHeight="1" x14ac:dyDescent="0.25">
      <c r="A100" s="69"/>
    </row>
    <row r="101" spans="1:2" s="52" customFormat="1" ht="10.15" customHeight="1" x14ac:dyDescent="0.25">
      <c r="A101" s="69"/>
    </row>
    <row r="102" spans="1:2" s="52" customFormat="1" ht="10.15" customHeight="1" x14ac:dyDescent="0.25">
      <c r="A102" s="69"/>
    </row>
    <row r="103" spans="1:2" s="52" customFormat="1" ht="10.15" customHeight="1" x14ac:dyDescent="0.25">
      <c r="A103" s="1"/>
    </row>
    <row r="104" spans="1:2" s="52" customFormat="1" ht="11.1" customHeight="1" x14ac:dyDescent="0.25">
      <c r="A104" s="70"/>
      <c r="B104" s="71"/>
    </row>
    <row r="105" spans="1:2" s="52" customFormat="1" ht="11.1" customHeight="1" x14ac:dyDescent="0.25">
      <c r="A105" s="72"/>
    </row>
    <row r="106" spans="1:2" s="52" customFormat="1" ht="11.1" customHeight="1" x14ac:dyDescent="0.25">
      <c r="A106" s="72"/>
    </row>
    <row r="107" spans="1:2" s="52" customFormat="1" ht="11.1" customHeight="1" x14ac:dyDescent="0.25">
      <c r="A107" s="73"/>
    </row>
    <row r="108" spans="1:2" s="52" customFormat="1" ht="11.1" customHeight="1" x14ac:dyDescent="0.25">
      <c r="A108" s="73"/>
    </row>
    <row r="109" spans="1:2" s="52" customFormat="1" ht="11.1" customHeight="1" x14ac:dyDescent="0.25">
      <c r="A109" s="72"/>
    </row>
    <row r="110" spans="1:2" s="52" customFormat="1" ht="11.1" customHeight="1" x14ac:dyDescent="0.25">
      <c r="A110" s="72"/>
    </row>
    <row r="111" spans="1:2" s="52" customFormat="1" ht="11.1" customHeight="1" x14ac:dyDescent="0.25">
      <c r="A111" s="72"/>
    </row>
    <row r="112" spans="1:2" s="52" customFormat="1" ht="11.1" customHeight="1" x14ac:dyDescent="0.25">
      <c r="A112" s="72"/>
    </row>
    <row r="113" spans="1:1" s="52" customFormat="1" ht="11.1" customHeight="1" x14ac:dyDescent="0.25">
      <c r="A113" s="73"/>
    </row>
    <row r="114" spans="1:1" s="52" customFormat="1" ht="11.1" customHeight="1" x14ac:dyDescent="0.25">
      <c r="A114" s="73"/>
    </row>
    <row r="115" spans="1:1" s="52" customFormat="1" ht="12" customHeight="1" x14ac:dyDescent="0.25">
      <c r="A115" s="73"/>
    </row>
    <row r="116" spans="1:1" s="52" customFormat="1" x14ac:dyDescent="0.25"/>
    <row r="117" spans="1:1" s="52" customFormat="1" x14ac:dyDescent="0.25"/>
    <row r="118" spans="1:1" s="52" customFormat="1" x14ac:dyDescent="0.25"/>
    <row r="119" spans="1:1" s="52" customFormat="1" x14ac:dyDescent="0.25"/>
    <row r="120" spans="1:1" s="52" customFormat="1" x14ac:dyDescent="0.25"/>
    <row r="121" spans="1:1" s="52" customFormat="1" x14ac:dyDescent="0.25"/>
    <row r="122" spans="1:1" s="52" customFormat="1" x14ac:dyDescent="0.25"/>
    <row r="123" spans="1:1" s="52" customFormat="1" x14ac:dyDescent="0.25"/>
    <row r="124" spans="1:1" s="52" customFormat="1" x14ac:dyDescent="0.25"/>
    <row r="125" spans="1:1" s="52" customFormat="1" x14ac:dyDescent="0.25"/>
    <row r="126" spans="1:1" s="52" customFormat="1" x14ac:dyDescent="0.25"/>
    <row r="127" spans="1:1" s="52" customFormat="1" x14ac:dyDescent="0.25"/>
    <row r="128" spans="1:1" s="52" customFormat="1" x14ac:dyDescent="0.25"/>
    <row r="129" s="52" customFormat="1" x14ac:dyDescent="0.25"/>
    <row r="130" s="52" customFormat="1" x14ac:dyDescent="0.25"/>
    <row r="131" s="52" customFormat="1" x14ac:dyDescent="0.25"/>
    <row r="132" s="52" customFormat="1" x14ac:dyDescent="0.25"/>
    <row r="133" s="52" customFormat="1" x14ac:dyDescent="0.25"/>
    <row r="134" s="52" customFormat="1" x14ac:dyDescent="0.25"/>
    <row r="135" s="52" customFormat="1" x14ac:dyDescent="0.25"/>
    <row r="136" s="52" customFormat="1" x14ac:dyDescent="0.25"/>
    <row r="137" s="52" customFormat="1" x14ac:dyDescent="0.25"/>
    <row r="138" s="52" customFormat="1" x14ac:dyDescent="0.25"/>
    <row r="139" s="52" customFormat="1" x14ac:dyDescent="0.25"/>
    <row r="140" s="52" customFormat="1" x14ac:dyDescent="0.25"/>
    <row r="141" s="52" customFormat="1" x14ac:dyDescent="0.25"/>
    <row r="142" s="52" customFormat="1" x14ac:dyDescent="0.25"/>
    <row r="143" s="52" customFormat="1" x14ac:dyDescent="0.25"/>
    <row r="144" s="52" customFormat="1" x14ac:dyDescent="0.25"/>
    <row r="145" s="52" customFormat="1" x14ac:dyDescent="0.25"/>
    <row r="146" s="52" customFormat="1" x14ac:dyDescent="0.25"/>
    <row r="147" s="52" customFormat="1" x14ac:dyDescent="0.25"/>
    <row r="148" s="52" customFormat="1" x14ac:dyDescent="0.25"/>
    <row r="149" s="52" customFormat="1" x14ac:dyDescent="0.25"/>
    <row r="150" s="52" customFormat="1" x14ac:dyDescent="0.25"/>
    <row r="151" s="52" customFormat="1" x14ac:dyDescent="0.25"/>
    <row r="152" s="52" customFormat="1" x14ac:dyDescent="0.25"/>
    <row r="153" s="52" customFormat="1" x14ac:dyDescent="0.25"/>
    <row r="154" s="52" customFormat="1" x14ac:dyDescent="0.25"/>
    <row r="155" s="52" customFormat="1" x14ac:dyDescent="0.25"/>
    <row r="156" s="52" customFormat="1" x14ac:dyDescent="0.25"/>
    <row r="157" s="52" customFormat="1" x14ac:dyDescent="0.25"/>
    <row r="158" s="52" customFormat="1" x14ac:dyDescent="0.25"/>
    <row r="159" s="52" customFormat="1" x14ac:dyDescent="0.25"/>
    <row r="160" s="52" customFormat="1" x14ac:dyDescent="0.25"/>
    <row r="161" s="52" customFormat="1" x14ac:dyDescent="0.25"/>
    <row r="162" s="52" customFormat="1" x14ac:dyDescent="0.25"/>
    <row r="163" s="52" customFormat="1" x14ac:dyDescent="0.25"/>
    <row r="164" s="52" customFormat="1" x14ac:dyDescent="0.25"/>
    <row r="165" s="52" customFormat="1" x14ac:dyDescent="0.25"/>
    <row r="166" s="52" customFormat="1" x14ac:dyDescent="0.25"/>
    <row r="167" s="52" customFormat="1" x14ac:dyDescent="0.25"/>
    <row r="168" s="52" customFormat="1" x14ac:dyDescent="0.25"/>
    <row r="169" s="52" customFormat="1" x14ac:dyDescent="0.25"/>
    <row r="170" s="52" customFormat="1" x14ac:dyDescent="0.25"/>
    <row r="171" s="52" customFormat="1" x14ac:dyDescent="0.25"/>
    <row r="172" s="52" customFormat="1" x14ac:dyDescent="0.25"/>
    <row r="173" s="52" customFormat="1" x14ac:dyDescent="0.25"/>
    <row r="174" s="52" customFormat="1" x14ac:dyDescent="0.25"/>
    <row r="175" s="52" customFormat="1" x14ac:dyDescent="0.25"/>
    <row r="176" s="52" customFormat="1" x14ac:dyDescent="0.25"/>
    <row r="177" s="52" customFormat="1" x14ac:dyDescent="0.25"/>
    <row r="178" s="52" customFormat="1" x14ac:dyDescent="0.25"/>
    <row r="179" s="52" customFormat="1" x14ac:dyDescent="0.25"/>
    <row r="180" s="52" customFormat="1" x14ac:dyDescent="0.25"/>
    <row r="181" s="52" customFormat="1" x14ac:dyDescent="0.25"/>
  </sheetData>
  <mergeCells count="3">
    <mergeCell ref="A2:B2"/>
    <mergeCell ref="A7:B7"/>
    <mergeCell ref="A5:C5"/>
  </mergeCells>
  <printOptions horizontalCentered="1"/>
  <pageMargins left="0" right="0" top="0.19685039370078741" bottom="0" header="0" footer="0"/>
  <pageSetup paperSize="9" scale="75" fitToWidth="0" orientation="portrait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12C159-10C5-47D4-84BE-C4AA04630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77B35-3A9C-48E7-AC2A-D622FC132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9D1D9-5B17-4CDD-BE65-5C66F42034F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sharepoint/v3"/>
    <ds:schemaRef ds:uri="e4b73361-b4d4-4302-9756-11c2890942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PyG</vt:lpstr>
      <vt:lpstr>BAL!Print_Area</vt:lpstr>
      <vt:lpstr>PyG!Print_Area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2025-02-11T08:40:56Z</dcterms:created>
  <dcterms:modified xsi:type="dcterms:W3CDTF">2025-02-11T08:41:38Z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