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Viviendas!$A$1:$K$29</definedName>
  </definedNames>
  <calcPr calcId="162913"/>
</workbook>
</file>

<file path=xl/calcChain.xml><?xml version="1.0" encoding="utf-8"?>
<calcChain xmlns="http://schemas.openxmlformats.org/spreadsheetml/2006/main">
  <c r="B24" i="12" l="1"/>
  <c r="C17" i="12" l="1"/>
  <c r="C13" i="12"/>
  <c r="C19" i="12"/>
  <c r="C16" i="12"/>
  <c r="C18" i="12"/>
  <c r="C20" i="12"/>
  <c r="C14" i="12"/>
  <c r="C10" i="12"/>
  <c r="C9" i="12"/>
  <c r="C15" i="12" l="1"/>
  <c r="C23" i="12"/>
  <c r="C22" i="12"/>
  <c r="C12" i="12"/>
  <c r="C11" i="12"/>
  <c r="C21" i="12"/>
  <c r="D63" i="22"/>
  <c r="D48" i="22"/>
  <c r="C13" i="22"/>
  <c r="E65" i="22" l="1"/>
  <c r="E62" i="22"/>
  <c r="E56" i="22"/>
  <c r="E23" i="22"/>
  <c r="C2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<sst xmlns="http://schemas.openxmlformats.org/spreadsheetml/2006/main" count="68" uniqueCount="68">
  <si>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</si>
  <si>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</si>
  <si>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</si>
  <si>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</si>
  <si>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</si>
  <si>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</si>
  <si>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</si>
  <si>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</si>
  <si>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</si>
  <si>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</si>
  <si>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</si>
  <si>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</si>
  <si>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</si>
  <si>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</si>
  <si>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</si>
  <si>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</si>
  <si>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</si>
  <si>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</si>
  <si>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</si>
  <si>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</si>
  <si>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</si>
  <si>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</si>
  <si>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</si>
  <si>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</si>
  <si>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</si>
  <si>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</si>
  <si>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</si>
  <si>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</si>
  <si>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</si>
  <si>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</si>
  <si>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</si>
  <si>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</si>
  <si>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</si>
  <si>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</si>
  <si>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</si>
  <si>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</si>
  <si>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</si>
  <si>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</si>
  <si>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</si>
  <si>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</si>
  <si>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</si>
  <si>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</si>
  <si>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</si>
  <si>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</si>
  <si>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</si>
  <si>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</si>
  <si>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</si>
  <si>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</si>
  <si>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</si>
  <si>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</si>
  <si>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</si>
  <si>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</si>
  <si>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</si>
  <si>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</si>
  <si>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</si>
  <si>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</si>
  <si>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</si>
  <si>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</si>
  <si>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</si>
  <si>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CIUDAD LINEAL</t>
  </si>
  <si>
    <t>5 miembros</t>
  </si>
  <si>
    <t>Más de 5</t>
  </si>
  <si>
    <t>CHAMBERI</t>
  </si>
  <si>
    <t xml:space="preserve">PERFIL ADJUDICATARIO  155 VIVIENDAS </t>
  </si>
  <si>
    <t xml:space="preserve"> Comisión 14 de abril de 2023</t>
  </si>
  <si>
    <t>Oferta 185 Viviendas</t>
  </si>
  <si>
    <t>155  VIVIENDAS ADJUDICADAS</t>
  </si>
  <si>
    <t>Comisión 14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</si>
</sst>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0.16129032258064516</c:v>
                </c:pt>
                <c:pt idx="1">
                  <c:v>0.4258064516129032</c:v>
                </c:pt>
                <c:pt idx="2">
                  <c:v>0.23870967741935484</c:v>
                </c:pt>
                <c:pt idx="3">
                  <c:v>5.8064516129032261E-2</c:v>
                </c:pt>
                <c:pt idx="4">
                  <c:v>0.10967741935483871</c:v>
                </c:pt>
                <c:pt idx="5">
                  <c:v>6.4516129032258064E-3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25</c:v>
                </c:pt>
                <c:pt idx="1">
                  <c:v>66</c:v>
                </c:pt>
                <c:pt idx="2">
                  <c:v>37</c:v>
                </c:pt>
                <c:pt idx="3">
                  <c:v>9</c:v>
                </c:pt>
                <c:pt idx="4">
                  <c:v>17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4.5161290322580643E-2</c:v>
                </c:pt>
                <c:pt idx="1">
                  <c:v>0.32903225806451614</c:v>
                </c:pt>
                <c:pt idx="2">
                  <c:v>0.29677419354838708</c:v>
                </c:pt>
                <c:pt idx="3">
                  <c:v>0.14838709677419354</c:v>
                </c:pt>
                <c:pt idx="4">
                  <c:v>7.0967741935483872E-2</c:v>
                </c:pt>
                <c:pt idx="5">
                  <c:v>0.10967741935483871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7</c:v>
                </c:pt>
                <c:pt idx="1">
                  <c:v>51</c:v>
                </c:pt>
                <c:pt idx="2">
                  <c:v>46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0.23870967741935484</c:v>
                </c:pt>
                <c:pt idx="1">
                  <c:v>0.23225806451612904</c:v>
                </c:pt>
                <c:pt idx="2">
                  <c:v>0.52903225806451615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37</c:v>
                </c:pt>
                <c:pt idx="1">
                  <c:v>36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7.0967741935483872E-2</c:v>
                </c:pt>
                <c:pt idx="1">
                  <c:v>3.2258064516129031E-2</c:v>
                </c:pt>
                <c:pt idx="2">
                  <c:v>0.14838709677419354</c:v>
                </c:pt>
                <c:pt idx="3">
                  <c:v>0.16774193548387098</c:v>
                </c:pt>
                <c:pt idx="4">
                  <c:v>0.12258064516129032</c:v>
                </c:pt>
                <c:pt idx="5">
                  <c:v>0.45806451612903226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0.14838709677419354</c:v>
                </c:pt>
                <c:pt idx="2">
                  <c:v>0.1032258064516129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2.5806451612903226E-2</c:v>
                </c:pt>
                <c:pt idx="1">
                  <c:v>6.4516129032258064E-3</c:v>
                </c:pt>
                <c:pt idx="2">
                  <c:v>7.0967741935483872E-2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Viviendas!$C$9:$C$23</c:f>
              <c:numCache>
                <c:formatCode>0.00%</c:formatCode>
                <c:ptCount val="15"/>
                <c:pt idx="0">
                  <c:v>3.2258064516129031E-2</c:v>
                </c:pt>
                <c:pt idx="1">
                  <c:v>2.5806451612903226E-2</c:v>
                </c:pt>
                <c:pt idx="2">
                  <c:v>4.5161290322580643E-2</c:v>
                </c:pt>
                <c:pt idx="3">
                  <c:v>6.4516129032258063E-2</c:v>
                </c:pt>
                <c:pt idx="4">
                  <c:v>6.4516129032258064E-3</c:v>
                </c:pt>
                <c:pt idx="5">
                  <c:v>2.5806451612903226E-2</c:v>
                </c:pt>
                <c:pt idx="6">
                  <c:v>1.2903225806451613E-2</c:v>
                </c:pt>
                <c:pt idx="7">
                  <c:v>1.2903225806451613E-2</c:v>
                </c:pt>
                <c:pt idx="8">
                  <c:v>6.4516129032258064E-3</c:v>
                </c:pt>
                <c:pt idx="9">
                  <c:v>0.6387096774193548</c:v>
                </c:pt>
                <c:pt idx="10">
                  <c:v>3.2258064516129031E-2</c:v>
                </c:pt>
                <c:pt idx="11">
                  <c:v>0</c:v>
                </c:pt>
                <c:pt idx="12">
                  <c:v>4.5161290322580643E-2</c:v>
                </c:pt>
                <c:pt idx="13">
                  <c:v>0</c:v>
                </c:pt>
                <c:pt idx="14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Viviendas!$B$9:$B$23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99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609600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22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49" zoomScaleNormal="100" workbookViewId="0">
      <selection activeCell="D55" sqref="D55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4" customFormat="1" ht="24" customHeight="1" x14ac:dyDescent="0.25">
      <c r="A1" s="56" t="s">
        <v>63</v>
      </c>
      <c r="B1" s="56"/>
      <c r="C1" s="56"/>
      <c r="D1" s="56"/>
      <c r="E1" s="56"/>
      <c r="F1" s="56"/>
      <c r="G1" s="5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6" t="s">
        <v>65</v>
      </c>
      <c r="D2" s="24"/>
      <c r="E2" s="24"/>
      <c r="F2" s="24"/>
      <c r="G2" s="53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6"/>
      <c r="D3" s="24"/>
      <c r="E3" s="24"/>
      <c r="F3" s="24"/>
      <c r="G3" s="53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6" t="s">
        <v>64</v>
      </c>
      <c r="B4" s="56"/>
      <c r="C4" s="56"/>
      <c r="D4" s="56"/>
      <c r="E4" s="56"/>
      <c r="F4" s="56"/>
      <c r="G4" s="53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46</v>
      </c>
      <c r="C8" s="31">
        <v>3</v>
      </c>
      <c r="D8" s="32">
        <v>32.616666666666603</v>
      </c>
      <c r="E8" s="33"/>
      <c r="F8" s="29"/>
      <c r="G8" s="29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22</v>
      </c>
      <c r="D9" s="34">
        <v>39.174999999999997</v>
      </c>
      <c r="E9" s="33"/>
      <c r="F9" s="29"/>
      <c r="G9" s="29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103</v>
      </c>
      <c r="D10" s="34">
        <v>54.769805825242699</v>
      </c>
      <c r="E10" s="33"/>
      <c r="F10" s="29"/>
      <c r="G10" s="29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26</v>
      </c>
      <c r="D11" s="34">
        <v>73.082307692307594</v>
      </c>
      <c r="E11" s="33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49</v>
      </c>
      <c r="C12" s="31">
        <v>1</v>
      </c>
      <c r="D12" s="34">
        <v>82.94</v>
      </c>
      <c r="E12" s="33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26"/>
      <c r="B13" s="26"/>
      <c r="C13" s="35">
        <f>SUM(C8:C12)</f>
        <v>155</v>
      </c>
      <c r="D13" s="3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</row>
    <row r="14" spans="1:15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</row>
    <row r="15" spans="1:15" ht="29.25" customHeight="1" x14ac:dyDescent="0.25">
      <c r="A15" s="57"/>
      <c r="B15" s="58"/>
      <c r="C15" s="58"/>
      <c r="D15" s="58"/>
      <c r="E15" s="58"/>
      <c r="F15" s="58"/>
      <c r="G15" s="54"/>
      <c r="H15" s="25"/>
      <c r="I15" s="25"/>
      <c r="J15" s="25"/>
      <c r="K15" s="25"/>
      <c r="L15" s="25"/>
      <c r="M15" s="25"/>
      <c r="N15" s="25"/>
      <c r="O15" s="25"/>
    </row>
    <row r="16" spans="1:15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7" t="s">
        <v>6</v>
      </c>
      <c r="C19" s="26" t="s">
        <v>7</v>
      </c>
      <c r="D19" s="55">
        <v>25</v>
      </c>
      <c r="E19" s="37">
        <f t="shared" ref="E19:E24" si="0">D19/$C$13</f>
        <v>0.16129032258064516</v>
      </c>
      <c r="F19" s="38"/>
      <c r="G19" s="38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26" t="s">
        <v>8</v>
      </c>
      <c r="D20" s="55">
        <v>66</v>
      </c>
      <c r="E20" s="37">
        <f t="shared" si="0"/>
        <v>0.4258064516129032</v>
      </c>
      <c r="F20" s="37"/>
      <c r="G20" s="37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9" t="s">
        <v>13</v>
      </c>
      <c r="D21" s="55">
        <v>37</v>
      </c>
      <c r="E21" s="37">
        <f t="shared" si="0"/>
        <v>0.23870967741935484</v>
      </c>
      <c r="F21" s="37"/>
      <c r="G21" s="37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9" t="s">
        <v>14</v>
      </c>
      <c r="D22" s="55">
        <v>9</v>
      </c>
      <c r="E22" s="37">
        <f t="shared" si="0"/>
        <v>5.8064516129032261E-2</v>
      </c>
      <c r="F22" s="37"/>
      <c r="G22" s="37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9" t="s">
        <v>60</v>
      </c>
      <c r="D23" s="55">
        <v>17</v>
      </c>
      <c r="E23" s="37">
        <f t="shared" si="0"/>
        <v>0.10967741935483871</v>
      </c>
      <c r="F23" s="37"/>
      <c r="G23" s="37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9" t="s">
        <v>61</v>
      </c>
      <c r="D24" s="55">
        <v>1</v>
      </c>
      <c r="E24" s="37">
        <f t="shared" si="0"/>
        <v>6.4516129032258064E-3</v>
      </c>
      <c r="F24" s="37"/>
      <c r="G24" s="37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39"/>
      <c r="D25" s="40">
        <f>SUM(D19:D24)</f>
        <v>155</v>
      </c>
      <c r="E25" s="41">
        <f>SUM(E19:E24)</f>
        <v>0.99999999999999989</v>
      </c>
      <c r="F25" s="37"/>
      <c r="G25" s="37"/>
      <c r="H25" s="25"/>
      <c r="I25" s="25"/>
      <c r="J25" s="25"/>
      <c r="K25" s="25"/>
      <c r="L25" s="25"/>
      <c r="M25" s="25"/>
      <c r="N25" s="25"/>
      <c r="O25" s="25"/>
    </row>
    <row r="26" spans="1:15" ht="6" customHeight="1" x14ac:dyDescent="0.25">
      <c r="A26" s="26"/>
      <c r="B26" s="26"/>
      <c r="C26" s="26"/>
      <c r="D26" s="26"/>
      <c r="E26" s="37"/>
      <c r="F26" s="37"/>
      <c r="G26" s="37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7" t="s">
        <v>9</v>
      </c>
      <c r="C27" s="39" t="s">
        <v>10</v>
      </c>
      <c r="D27" s="29">
        <v>7</v>
      </c>
      <c r="E27" s="37">
        <f t="shared" ref="E27:E32" si="1">D27/$C$13</f>
        <v>4.5161290322580643E-2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9" t="s">
        <v>15</v>
      </c>
      <c r="D28" s="29">
        <v>51</v>
      </c>
      <c r="E28" s="37">
        <f t="shared" si="1"/>
        <v>0.32903225806451614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9" t="s">
        <v>16</v>
      </c>
      <c r="D29" s="29">
        <v>46</v>
      </c>
      <c r="E29" s="37">
        <f t="shared" si="1"/>
        <v>0.29677419354838708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9" t="s">
        <v>17</v>
      </c>
      <c r="D30" s="29">
        <v>23</v>
      </c>
      <c r="E30" s="37">
        <f t="shared" si="1"/>
        <v>0.14838709677419354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9" t="s">
        <v>18</v>
      </c>
      <c r="D31" s="29">
        <v>11</v>
      </c>
      <c r="E31" s="37">
        <f t="shared" si="1"/>
        <v>7.0967741935483872E-2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39" t="s">
        <v>19</v>
      </c>
      <c r="D32" s="29">
        <v>17</v>
      </c>
      <c r="E32" s="37">
        <f t="shared" si="1"/>
        <v>0.10967741935483871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6"/>
      <c r="C33" s="26"/>
      <c r="D33" s="27">
        <f>SUM(D27:D32)</f>
        <v>155</v>
      </c>
      <c r="E33" s="41">
        <f>SUM(E27:E32)</f>
        <v>1</v>
      </c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6" customHeight="1" x14ac:dyDescent="0.25">
      <c r="A34" s="26"/>
      <c r="B34" s="29"/>
      <c r="C34" s="26"/>
      <c r="D34" s="26"/>
      <c r="E34" s="37"/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42" t="s">
        <v>11</v>
      </c>
      <c r="C35" s="39" t="s">
        <v>47</v>
      </c>
      <c r="D35" s="29">
        <v>37</v>
      </c>
      <c r="E35" s="37">
        <f>D35/$C$13</f>
        <v>0.23870967741935484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9" t="s">
        <v>12</v>
      </c>
      <c r="D36" s="29">
        <v>36</v>
      </c>
      <c r="E36" s="37">
        <f>D36/$C$13</f>
        <v>0.23225806451612904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9" t="s">
        <v>48</v>
      </c>
      <c r="D37" s="29">
        <v>82</v>
      </c>
      <c r="E37" s="37">
        <f>D37/$C$13</f>
        <v>0.52903225806451615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6"/>
      <c r="C38" s="39"/>
      <c r="D38" s="27">
        <f>SUM(D35:D37)</f>
        <v>155</v>
      </c>
      <c r="E38" s="41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6" customHeight="1" x14ac:dyDescent="0.25">
      <c r="A39" s="26"/>
      <c r="B39" s="29"/>
      <c r="C39" s="26"/>
      <c r="D39" s="26"/>
      <c r="E39" s="37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43" t="s">
        <v>36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27" t="s">
        <v>37</v>
      </c>
      <c r="C42" s="26" t="s">
        <v>38</v>
      </c>
      <c r="D42" s="26">
        <v>11</v>
      </c>
      <c r="E42" s="37">
        <f>D42/C13</f>
        <v>7.0967741935483872E-2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40"/>
      <c r="C43" s="26" t="s">
        <v>52</v>
      </c>
      <c r="D43" s="44">
        <v>5</v>
      </c>
      <c r="E43" s="37">
        <f>D43/C13</f>
        <v>3.2258064516129031E-2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39</v>
      </c>
      <c r="D44" s="44">
        <v>23</v>
      </c>
      <c r="E44" s="37">
        <f>D44/C13</f>
        <v>0.14838709677419354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40</v>
      </c>
      <c r="D45" s="44">
        <v>26</v>
      </c>
      <c r="E45" s="37">
        <f>D45/C13</f>
        <v>0.16774193548387098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41</v>
      </c>
      <c r="D46" s="44">
        <v>19</v>
      </c>
      <c r="E46" s="37">
        <f>D46/C13</f>
        <v>0.12258064516129032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 t="s">
        <v>42</v>
      </c>
      <c r="D47" s="44">
        <v>71</v>
      </c>
      <c r="E47" s="37">
        <f>D47/C13</f>
        <v>0.45806451612903226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>
        <f>SUM(D42:D47)</f>
        <v>155</v>
      </c>
      <c r="E48" s="41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6"/>
      <c r="B49" s="29"/>
      <c r="C49" s="26"/>
      <c r="D49" s="27"/>
      <c r="E49" s="41"/>
      <c r="F49" s="26"/>
      <c r="G49" s="26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9"/>
      <c r="C50" s="26"/>
      <c r="D50" s="27"/>
      <c r="E50" s="37"/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42" t="s">
        <v>21</v>
      </c>
      <c r="C51" s="26"/>
      <c r="D51" s="27">
        <v>19</v>
      </c>
      <c r="E51" s="37">
        <f>D51/C13</f>
        <v>0.12258064516129032</v>
      </c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42"/>
      <c r="C52" s="26"/>
      <c r="D52" s="27"/>
      <c r="E52" s="37"/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42" t="s">
        <v>22</v>
      </c>
      <c r="C53" s="26"/>
      <c r="D53" s="27">
        <v>30</v>
      </c>
      <c r="E53" s="37">
        <f>D53/C13</f>
        <v>0.19354838709677419</v>
      </c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9"/>
      <c r="C54" s="26"/>
      <c r="D54" s="27"/>
      <c r="E54" s="37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42" t="s">
        <v>20</v>
      </c>
      <c r="C55" s="26"/>
      <c r="D55" s="29"/>
      <c r="E55" s="37"/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50</v>
      </c>
      <c r="D56" s="45">
        <v>23</v>
      </c>
      <c r="E56" s="46">
        <f>D56/C13</f>
        <v>0.14838709677419354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 t="s">
        <v>51</v>
      </c>
      <c r="D57" s="45">
        <v>16</v>
      </c>
      <c r="E57" s="46">
        <f>D57/C13</f>
        <v>0.1032258064516129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40"/>
      <c r="E58" s="47">
        <f>SUM(E56:E57)</f>
        <v>0.25161290322580643</v>
      </c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30.75" x14ac:dyDescent="0.25">
      <c r="A60" s="29"/>
      <c r="B60" s="48" t="s">
        <v>53</v>
      </c>
      <c r="C60" s="49" t="s">
        <v>55</v>
      </c>
      <c r="D60" s="50">
        <v>4</v>
      </c>
      <c r="E60" s="51">
        <f>D60/C13</f>
        <v>2.5806451612903226E-2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15.75" x14ac:dyDescent="0.25">
      <c r="A61" s="29"/>
      <c r="B61" s="29"/>
      <c r="C61" s="29" t="s">
        <v>54</v>
      </c>
      <c r="D61" s="50">
        <v>1</v>
      </c>
      <c r="E61" s="51">
        <f>D61/C13</f>
        <v>6.4516129032258064E-3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49" t="s">
        <v>56</v>
      </c>
      <c r="D62" s="50">
        <v>11</v>
      </c>
      <c r="E62" s="51">
        <f>D62/C13</f>
        <v>7.0967741935483872E-2</v>
      </c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40">
        <f>SUM(D60:D62)</f>
        <v>16</v>
      </c>
      <c r="E63" s="47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9"/>
      <c r="B65" s="40" t="s">
        <v>57</v>
      </c>
      <c r="C65" s="29"/>
      <c r="D65" s="52">
        <v>12</v>
      </c>
      <c r="E65" s="51">
        <f>D65/C13</f>
        <v>7.7419354838709681E-2</v>
      </c>
      <c r="F65" s="29"/>
      <c r="G65" s="29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3"/>
  <sheetViews>
    <sheetView zoomScaleNormal="100" workbookViewId="0">
      <selection activeCell="E5" sqref="E5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28515625" style="22" customWidth="1"/>
    <col min="6" max="6" width="18.71093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59"/>
      <c r="B1" s="59"/>
      <c r="C1" s="59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59" t="s">
        <v>66</v>
      </c>
      <c r="B2" s="59"/>
      <c r="C2" s="59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0" t="s">
        <v>24</v>
      </c>
      <c r="B3" s="60"/>
      <c r="C3" s="60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67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34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7.75" customHeight="1" x14ac:dyDescent="0.25">
      <c r="A9" s="8" t="s">
        <v>25</v>
      </c>
      <c r="B9" s="6">
        <v>5</v>
      </c>
      <c r="C9" s="20">
        <f>B9/$B$24</f>
        <v>3.2258064516129031E-2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7.75" customHeight="1" x14ac:dyDescent="0.25">
      <c r="A10" s="8" t="s">
        <v>26</v>
      </c>
      <c r="B10" s="6">
        <v>4</v>
      </c>
      <c r="C10" s="20">
        <f>B10/B24</f>
        <v>2.5806451612903226E-2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1.75" customHeight="1" x14ac:dyDescent="0.25">
      <c r="A11" s="8" t="s">
        <v>27</v>
      </c>
      <c r="B11" s="6">
        <v>7</v>
      </c>
      <c r="C11" s="20">
        <f>B11/$B$24</f>
        <v>4.5161290322580643E-2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1.75" customHeight="1" x14ac:dyDescent="0.25">
      <c r="A12" s="8" t="s">
        <v>28</v>
      </c>
      <c r="B12" s="6">
        <v>10</v>
      </c>
      <c r="C12" s="20">
        <f>B12/$B$24</f>
        <v>6.4516129032258063E-2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1.75" customHeight="1" x14ac:dyDescent="0.25">
      <c r="A13" s="8" t="s">
        <v>62</v>
      </c>
      <c r="B13" s="6">
        <v>1</v>
      </c>
      <c r="C13" s="20">
        <f>B13/B24</f>
        <v>6.4516129032258064E-3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1.75" customHeight="1" x14ac:dyDescent="0.25">
      <c r="A14" s="8" t="s">
        <v>59</v>
      </c>
      <c r="B14" s="6">
        <v>4</v>
      </c>
      <c r="C14" s="20">
        <f>B14/B24</f>
        <v>2.5806451612903226E-2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8.5" customHeight="1" x14ac:dyDescent="0.25">
      <c r="A15" s="8" t="s">
        <v>58</v>
      </c>
      <c r="B15" s="6">
        <v>2</v>
      </c>
      <c r="C15" s="20">
        <f>B15/$B$24</f>
        <v>1.2903225806451613E-2</v>
      </c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4" customFormat="1" ht="28.5" customHeight="1" x14ac:dyDescent="0.25">
      <c r="A16" s="8" t="s">
        <v>45</v>
      </c>
      <c r="B16" s="6">
        <v>2</v>
      </c>
      <c r="C16" s="20">
        <f>B16/B24</f>
        <v>1.2903225806451613E-2</v>
      </c>
      <c r="D16" s="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4" customFormat="1" ht="28.5" customHeight="1" x14ac:dyDescent="0.25">
      <c r="A17" s="8" t="s">
        <v>44</v>
      </c>
      <c r="B17" s="6">
        <v>1</v>
      </c>
      <c r="C17" s="20">
        <f>B17/B24</f>
        <v>6.4516129032258064E-3</v>
      </c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4" customFormat="1" ht="28.5" customHeight="1" x14ac:dyDescent="0.25">
      <c r="A18" s="8" t="s">
        <v>43</v>
      </c>
      <c r="B18" s="6">
        <v>99</v>
      </c>
      <c r="C18" s="20">
        <f>B18/B24</f>
        <v>0.6387096774193548</v>
      </c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4" customFormat="1" ht="28.5" customHeight="1" x14ac:dyDescent="0.25">
      <c r="A19" s="8" t="s">
        <v>29</v>
      </c>
      <c r="B19" s="6">
        <v>5</v>
      </c>
      <c r="C19" s="20">
        <f>B19/B24</f>
        <v>3.2258064516129031E-2</v>
      </c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4" customFormat="1" ht="28.5" customHeight="1" x14ac:dyDescent="0.25">
      <c r="A20" s="8" t="s">
        <v>30</v>
      </c>
      <c r="B20" s="6">
        <v>0</v>
      </c>
      <c r="C20" s="20">
        <f>B20/B24</f>
        <v>0</v>
      </c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4" customFormat="1" ht="21.75" customHeight="1" x14ac:dyDescent="0.25">
      <c r="A21" s="8" t="s">
        <v>31</v>
      </c>
      <c r="B21" s="6">
        <v>7</v>
      </c>
      <c r="C21" s="20">
        <f>B21/$B$24</f>
        <v>4.5161290322580643E-2</v>
      </c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4" customFormat="1" ht="21.75" customHeight="1" x14ac:dyDescent="0.25">
      <c r="A22" s="8" t="s">
        <v>32</v>
      </c>
      <c r="B22" s="6">
        <v>0</v>
      </c>
      <c r="C22" s="20">
        <f>B22/$B$24</f>
        <v>0</v>
      </c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4" customFormat="1" ht="21.75" customHeight="1" x14ac:dyDescent="0.25">
      <c r="A23" s="8" t="s">
        <v>33</v>
      </c>
      <c r="B23" s="6">
        <v>8</v>
      </c>
      <c r="C23" s="20">
        <f>B23/$B$24</f>
        <v>5.1612903225806452E-2</v>
      </c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4" customFormat="1" ht="21.75" customHeight="1" x14ac:dyDescent="0.25">
      <c r="A24" s="13" t="s">
        <v>35</v>
      </c>
      <c r="B24" s="14">
        <f>SUM(B9:B23)</f>
        <v>155</v>
      </c>
      <c r="C24" s="19">
        <f>SUM(C9:C23)</f>
        <v>0.99999999999999989</v>
      </c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4" customFormat="1" ht="21.75" customHeight="1" x14ac:dyDescent="0.25">
      <c r="A25" s="9"/>
      <c r="B25" s="2"/>
      <c r="C25" s="19"/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4" customFormat="1" ht="32.25" customHeight="1" x14ac:dyDescent="0.25">
      <c r="A26" s="10"/>
      <c r="B26" s="1"/>
      <c r="C26" s="2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" customFormat="1" x14ac:dyDescent="0.25">
      <c r="A27" s="10"/>
      <c r="C27" s="21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s="1" customFormat="1" x14ac:dyDescent="0.25">
      <c r="A202" s="10"/>
      <c r="C202" s="21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s="1" customFormat="1" x14ac:dyDescent="0.25">
      <c r="A203" s="10"/>
      <c r="C203" s="21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s="1" customFormat="1" x14ac:dyDescent="0.25">
      <c r="A204" s="10"/>
      <c r="C204" s="21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s="1" customFormat="1" x14ac:dyDescent="0.25">
      <c r="A205" s="10"/>
      <c r="C205" s="21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s="1" customFormat="1" x14ac:dyDescent="0.25">
      <c r="A206" s="10"/>
      <c r="C206" s="21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s="1" customFormat="1" x14ac:dyDescent="0.25">
      <c r="A207" s="10"/>
      <c r="C207" s="21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s="1" customFormat="1" x14ac:dyDescent="0.25">
      <c r="A208" s="10"/>
      <c r="C208" s="21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30" s="1" customFormat="1" x14ac:dyDescent="0.25">
      <c r="A209" s="10"/>
      <c r="C209" s="21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30" s="1" customFormat="1" x14ac:dyDescent="0.25">
      <c r="A210" s="10"/>
      <c r="C210" s="21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30" s="1" customFormat="1" x14ac:dyDescent="0.25">
      <c r="A211" s="10"/>
      <c r="C211" s="21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30" s="1" customFormat="1" x14ac:dyDescent="0.25">
      <c r="A212" s="11"/>
      <c r="B212"/>
      <c r="C212" s="22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30" s="1" customFormat="1" x14ac:dyDescent="0.25">
      <c r="A213" s="11"/>
      <c r="B213"/>
      <c r="C213" s="22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1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1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1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1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1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1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1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1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1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1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  <row r="264" spans="4:30" x14ac:dyDescent="0.25">
      <c r="D264" s="1"/>
      <c r="E264" s="1"/>
      <c r="F264" s="1"/>
      <c r="G264" s="1"/>
      <c r="H264" s="1"/>
      <c r="I264" s="1"/>
      <c r="J264" s="1"/>
      <c r="AA264"/>
      <c r="AB264"/>
      <c r="AC264"/>
      <c r="AD264"/>
    </row>
    <row r="265" spans="4:30" x14ac:dyDescent="0.25">
      <c r="D265" s="1"/>
      <c r="E265" s="1"/>
      <c r="F265" s="1"/>
      <c r="G265" s="1"/>
      <c r="H265" s="1"/>
      <c r="I265" s="1"/>
      <c r="J265" s="1"/>
      <c r="AA265"/>
      <c r="AB265"/>
      <c r="AC265"/>
      <c r="AD265"/>
    </row>
    <row r="266" spans="4:30" x14ac:dyDescent="0.25">
      <c r="D266" s="1"/>
      <c r="E266" s="1"/>
      <c r="F266" s="1"/>
      <c r="G266" s="1"/>
      <c r="H266" s="1"/>
      <c r="I266" s="1"/>
      <c r="J266" s="1"/>
      <c r="AA266"/>
      <c r="AB266"/>
      <c r="AC266"/>
      <c r="AD266"/>
    </row>
    <row r="267" spans="4:30" x14ac:dyDescent="0.25">
      <c r="D267" s="1"/>
      <c r="E267" s="1"/>
      <c r="F267" s="1"/>
      <c r="G267" s="1"/>
      <c r="H267" s="1"/>
      <c r="I267" s="1"/>
      <c r="J267" s="1"/>
      <c r="AA267"/>
      <c r="AB267"/>
      <c r="AC267"/>
      <c r="AD267"/>
    </row>
    <row r="268" spans="4:30" x14ac:dyDescent="0.25">
      <c r="D268" s="1"/>
      <c r="E268" s="1"/>
      <c r="F268" s="1"/>
      <c r="G268" s="1"/>
      <c r="H268" s="1"/>
      <c r="I268" s="1"/>
      <c r="J268" s="1"/>
      <c r="AA268"/>
      <c r="AB268"/>
      <c r="AC268"/>
      <c r="AD268"/>
    </row>
    <row r="269" spans="4:30" x14ac:dyDescent="0.25">
      <c r="D269" s="1"/>
      <c r="E269" s="1"/>
      <c r="F269" s="1"/>
      <c r="G269" s="1"/>
      <c r="H269" s="1"/>
      <c r="I269" s="1"/>
      <c r="J269" s="1"/>
      <c r="AA269"/>
      <c r="AB269"/>
      <c r="AC269"/>
      <c r="AD269"/>
    </row>
    <row r="270" spans="4:30" x14ac:dyDescent="0.25">
      <c r="D270" s="1"/>
      <c r="E270" s="1"/>
      <c r="F270" s="1"/>
      <c r="G270" s="1"/>
      <c r="H270" s="1"/>
      <c r="I270" s="1"/>
      <c r="J270" s="1"/>
      <c r="AA270"/>
      <c r="AB270"/>
      <c r="AC270"/>
      <c r="AD270"/>
    </row>
    <row r="271" spans="4:30" x14ac:dyDescent="0.25">
      <c r="D271" s="1"/>
      <c r="E271" s="1"/>
      <c r="F271" s="1"/>
      <c r="G271" s="1"/>
      <c r="H271" s="1"/>
      <c r="I271" s="1"/>
      <c r="J271" s="1"/>
      <c r="AA271"/>
      <c r="AB271"/>
      <c r="AC271"/>
      <c r="AD271"/>
    </row>
    <row r="272" spans="4:30" x14ac:dyDescent="0.25">
      <c r="D272" s="1"/>
      <c r="E272" s="1"/>
      <c r="F272" s="1"/>
      <c r="G272" s="1"/>
      <c r="H272" s="1"/>
      <c r="I272" s="1"/>
      <c r="J272" s="1"/>
      <c r="AA272"/>
      <c r="AB272"/>
      <c r="AC272"/>
      <c r="AD272"/>
    </row>
    <row r="273" spans="4:30" x14ac:dyDescent="0.25">
      <c r="D273" s="1"/>
      <c r="E273" s="1"/>
      <c r="F273" s="1"/>
      <c r="G273" s="1"/>
      <c r="H273" s="1"/>
      <c r="I273" s="1"/>
      <c r="J273" s="1"/>
      <c r="AA273"/>
      <c r="AB273"/>
      <c r="AC273"/>
      <c r="AD27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F215A1-7A9C-47D4-BAD0-4C7DB9FC7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F8677-2A8B-41CF-A108-CE3E07A28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D7BF5D-D2C0-40F5-88A8-AB7FE97C0075}">
  <ds:schemaRefs>
    <ds:schemaRef ds:uri="a0f4201f-2f6e-4af8-8b9f-ad101959677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2025-02-07T12:30:02Z</dcterms:created>
  <dcterms:modified xsi:type="dcterms:W3CDTF">2025-02-07T12:30:15Z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